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-PC\Desktop\"/>
    </mc:Choice>
  </mc:AlternateContent>
  <workbookProtection workbookPassword="E995" lockStructure="1"/>
  <bookViews>
    <workbookView xWindow="0" yWindow="0" windowWidth="19200" windowHeight="8595" xr2:uid="{C118D1B6-1E8D-4977-8297-3A06E797240A}"/>
  </bookViews>
  <sheets>
    <sheet name="Tijd-Fout-Uit" sheetId="2" r:id="rId1"/>
    <sheet name="beste 3" sheetId="8" r:id="rId2"/>
    <sheet name="Vast Parcours" sheetId="3" r:id="rId3"/>
    <sheet name="Jumping" sheetId="4" r:id="rId4"/>
    <sheet name="beste comb." sheetId="6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7" i="4" l="1"/>
  <c r="H93" i="4"/>
  <c r="H96" i="4"/>
  <c r="H95" i="4"/>
  <c r="H103" i="4"/>
  <c r="H104" i="4"/>
  <c r="H105" i="4"/>
  <c r="H102" i="4"/>
  <c r="H98" i="4"/>
  <c r="H99" i="4"/>
  <c r="H100" i="4"/>
  <c r="H94" i="4"/>
  <c r="H101" i="4"/>
  <c r="H20" i="4"/>
  <c r="I20" i="4"/>
  <c r="K20" i="4" s="1"/>
  <c r="J20" i="4"/>
  <c r="H19" i="4"/>
  <c r="I19" i="4"/>
  <c r="J19" i="4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93" i="3"/>
  <c r="G21" i="8"/>
  <c r="G20" i="8"/>
  <c r="G19" i="8"/>
  <c r="G96" i="2"/>
  <c r="G92" i="2"/>
  <c r="G95" i="2"/>
  <c r="G98" i="2"/>
  <c r="G101" i="2"/>
  <c r="G94" i="2"/>
  <c r="G105" i="2"/>
  <c r="G99" i="2"/>
  <c r="G93" i="2"/>
  <c r="G100" i="2"/>
  <c r="G102" i="2"/>
  <c r="G90" i="2"/>
  <c r="G103" i="2"/>
  <c r="G104" i="2"/>
  <c r="G97" i="2"/>
  <c r="G91" i="2"/>
  <c r="G69" i="2"/>
  <c r="G55" i="2"/>
  <c r="K19" i="4" l="1"/>
  <c r="I21" i="4"/>
  <c r="K21" i="4" s="1"/>
  <c r="J21" i="4"/>
  <c r="H8" i="4"/>
  <c r="I8" i="4"/>
  <c r="J8" i="4"/>
  <c r="K8" i="4" s="1"/>
  <c r="H16" i="4"/>
  <c r="I16" i="4"/>
  <c r="J16" i="4"/>
  <c r="H11" i="4"/>
  <c r="I11" i="4"/>
  <c r="J11" i="4"/>
  <c r="I22" i="4"/>
  <c r="J22" i="4"/>
  <c r="H15" i="4"/>
  <c r="I15" i="4"/>
  <c r="J15" i="4"/>
  <c r="H5" i="4"/>
  <c r="I5" i="4"/>
  <c r="J5" i="4"/>
  <c r="K5" i="4" s="1"/>
  <c r="H17" i="4"/>
  <c r="I17" i="4"/>
  <c r="J17" i="4"/>
  <c r="I23" i="4"/>
  <c r="J23" i="4"/>
  <c r="H10" i="4"/>
  <c r="I10" i="4"/>
  <c r="J10" i="4"/>
  <c r="H13" i="4"/>
  <c r="I13" i="4"/>
  <c r="J13" i="4"/>
  <c r="H7" i="4"/>
  <c r="I7" i="4"/>
  <c r="J7" i="4"/>
  <c r="K7" i="4" s="1"/>
  <c r="I24" i="4"/>
  <c r="J24" i="4"/>
  <c r="I25" i="4"/>
  <c r="J25" i="4"/>
  <c r="I26" i="4"/>
  <c r="J26" i="4"/>
  <c r="I27" i="4"/>
  <c r="J27" i="4"/>
  <c r="I28" i="4"/>
  <c r="J28" i="4"/>
  <c r="I29" i="4"/>
  <c r="J29" i="4"/>
  <c r="H14" i="4"/>
  <c r="I14" i="4"/>
  <c r="J14" i="4"/>
  <c r="H9" i="4"/>
  <c r="I9" i="4"/>
  <c r="J9" i="4"/>
  <c r="I30" i="4"/>
  <c r="J30" i="4"/>
  <c r="H6" i="4"/>
  <c r="I6" i="4"/>
  <c r="J6" i="4"/>
  <c r="I31" i="4"/>
  <c r="J31" i="4"/>
  <c r="H18" i="4"/>
  <c r="I18" i="4"/>
  <c r="J18" i="4"/>
  <c r="H48" i="4"/>
  <c r="I48" i="4"/>
  <c r="J48" i="4"/>
  <c r="H50" i="4"/>
  <c r="I50" i="4"/>
  <c r="J50" i="4"/>
  <c r="H42" i="4"/>
  <c r="I42" i="4"/>
  <c r="J42" i="4"/>
  <c r="H52" i="4"/>
  <c r="I52" i="4"/>
  <c r="J52" i="4"/>
  <c r="H44" i="4"/>
  <c r="I44" i="4"/>
  <c r="J44" i="4"/>
  <c r="I53" i="4"/>
  <c r="J53" i="4"/>
  <c r="I54" i="4"/>
  <c r="J54" i="4"/>
  <c r="H46" i="4"/>
  <c r="I46" i="4"/>
  <c r="J46" i="4"/>
  <c r="H47" i="4"/>
  <c r="I47" i="4"/>
  <c r="J47" i="4"/>
  <c r="H38" i="4"/>
  <c r="I38" i="4"/>
  <c r="J38" i="4"/>
  <c r="H39" i="4"/>
  <c r="I39" i="4"/>
  <c r="J39" i="4"/>
  <c r="I55" i="4"/>
  <c r="J55" i="4"/>
  <c r="H51" i="4"/>
  <c r="I51" i="4"/>
  <c r="J51" i="4"/>
  <c r="H49" i="4"/>
  <c r="I49" i="4"/>
  <c r="J49" i="4"/>
  <c r="H43" i="4"/>
  <c r="I43" i="4"/>
  <c r="J43" i="4"/>
  <c r="I56" i="4"/>
  <c r="J56" i="4"/>
  <c r="I57" i="4"/>
  <c r="J57" i="4"/>
  <c r="I58" i="4"/>
  <c r="J58" i="4"/>
  <c r="H41" i="4"/>
  <c r="I41" i="4"/>
  <c r="J41" i="4"/>
  <c r="I59" i="4"/>
  <c r="J59" i="4"/>
  <c r="I60" i="4"/>
  <c r="J60" i="4"/>
  <c r="I61" i="4"/>
  <c r="J61" i="4"/>
  <c r="I62" i="4"/>
  <c r="J62" i="4"/>
  <c r="H40" i="4"/>
  <c r="I40" i="4"/>
  <c r="J40" i="4"/>
  <c r="I63" i="4"/>
  <c r="J63" i="4"/>
  <c r="I64" i="4"/>
  <c r="J64" i="4"/>
  <c r="I65" i="4"/>
  <c r="J65" i="4"/>
  <c r="I66" i="4"/>
  <c r="J66" i="4"/>
  <c r="H78" i="4"/>
  <c r="I78" i="4"/>
  <c r="J78" i="4"/>
  <c r="H83" i="4"/>
  <c r="I83" i="4"/>
  <c r="J83" i="4"/>
  <c r="K83" i="4" s="1"/>
  <c r="H72" i="4"/>
  <c r="I72" i="4"/>
  <c r="J72" i="4"/>
  <c r="H80" i="4"/>
  <c r="I80" i="4"/>
  <c r="J80" i="4"/>
  <c r="K80" i="4" s="1"/>
  <c r="H73" i="4"/>
  <c r="I73" i="4"/>
  <c r="J73" i="4"/>
  <c r="H76" i="4"/>
  <c r="I76" i="4"/>
  <c r="J76" i="4"/>
  <c r="K76" i="4" s="1"/>
  <c r="I87" i="4"/>
  <c r="J87" i="4"/>
  <c r="H85" i="4"/>
  <c r="I85" i="4"/>
  <c r="J85" i="4"/>
  <c r="K85" i="4"/>
  <c r="H75" i="4"/>
  <c r="I75" i="4"/>
  <c r="J75" i="4"/>
  <c r="H77" i="4"/>
  <c r="I77" i="4"/>
  <c r="J77" i="4"/>
  <c r="K77" i="4" s="1"/>
  <c r="H82" i="4"/>
  <c r="I82" i="4"/>
  <c r="J82" i="4"/>
  <c r="H74" i="4"/>
  <c r="I74" i="4"/>
  <c r="J74" i="4"/>
  <c r="H84" i="4"/>
  <c r="I84" i="4"/>
  <c r="J84" i="4"/>
  <c r="H81" i="4"/>
  <c r="I81" i="4"/>
  <c r="J81" i="4"/>
  <c r="H79" i="4"/>
  <c r="I79" i="4"/>
  <c r="J79" i="4"/>
  <c r="K79" i="4"/>
  <c r="I88" i="4"/>
  <c r="J88" i="4"/>
  <c r="K88" i="4" s="1"/>
  <c r="I97" i="4"/>
  <c r="J97" i="4"/>
  <c r="I93" i="4"/>
  <c r="J93" i="4"/>
  <c r="I96" i="4"/>
  <c r="J96" i="4"/>
  <c r="I95" i="4"/>
  <c r="J95" i="4"/>
  <c r="I106" i="4"/>
  <c r="J106" i="4"/>
  <c r="I107" i="4"/>
  <c r="J107" i="4"/>
  <c r="I108" i="4"/>
  <c r="J108" i="4"/>
  <c r="I103" i="4"/>
  <c r="J103" i="4"/>
  <c r="I104" i="4"/>
  <c r="J104" i="4"/>
  <c r="I105" i="4"/>
  <c r="J105" i="4"/>
  <c r="I102" i="4"/>
  <c r="J102" i="4"/>
  <c r="I98" i="4"/>
  <c r="J98" i="4"/>
  <c r="I99" i="4"/>
  <c r="J99" i="4"/>
  <c r="I100" i="4"/>
  <c r="J100" i="4"/>
  <c r="I109" i="4"/>
  <c r="J109" i="4"/>
  <c r="I110" i="4"/>
  <c r="J110" i="4"/>
  <c r="K110" i="4" s="1"/>
  <c r="I111" i="4"/>
  <c r="J111" i="4"/>
  <c r="I94" i="4"/>
  <c r="J94" i="4"/>
  <c r="I98" i="3"/>
  <c r="J98" i="3"/>
  <c r="I107" i="3"/>
  <c r="J107" i="3"/>
  <c r="I96" i="3"/>
  <c r="J96" i="3"/>
  <c r="I97" i="3"/>
  <c r="J97" i="3"/>
  <c r="I93" i="3"/>
  <c r="J93" i="3"/>
  <c r="I104" i="3"/>
  <c r="J104" i="3"/>
  <c r="I100" i="3"/>
  <c r="J100" i="3"/>
  <c r="I103" i="3"/>
  <c r="J103" i="3"/>
  <c r="I105" i="3"/>
  <c r="J105" i="3"/>
  <c r="I94" i="3"/>
  <c r="J94" i="3"/>
  <c r="I108" i="3"/>
  <c r="J108" i="3"/>
  <c r="I99" i="3"/>
  <c r="J99" i="3"/>
  <c r="I102" i="3"/>
  <c r="J102" i="3"/>
  <c r="I109" i="3"/>
  <c r="J109" i="3"/>
  <c r="I106" i="3"/>
  <c r="J106" i="3"/>
  <c r="I110" i="3"/>
  <c r="J110" i="3"/>
  <c r="I101" i="3"/>
  <c r="J101" i="3"/>
  <c r="I111" i="3"/>
  <c r="J111" i="3"/>
  <c r="I50" i="3"/>
  <c r="J50" i="3"/>
  <c r="H42" i="3"/>
  <c r="I42" i="3"/>
  <c r="J42" i="3"/>
  <c r="H39" i="3"/>
  <c r="I39" i="3"/>
  <c r="J39" i="3"/>
  <c r="H48" i="3"/>
  <c r="I48" i="3"/>
  <c r="J48" i="3"/>
  <c r="H41" i="3"/>
  <c r="I41" i="3"/>
  <c r="J41" i="3"/>
  <c r="H43" i="3"/>
  <c r="I43" i="3"/>
  <c r="J43" i="3"/>
  <c r="I51" i="3"/>
  <c r="J51" i="3"/>
  <c r="H47" i="3"/>
  <c r="I47" i="3"/>
  <c r="J47" i="3"/>
  <c r="I52" i="3"/>
  <c r="J52" i="3"/>
  <c r="I53" i="3"/>
  <c r="J53" i="3"/>
  <c r="I54" i="3"/>
  <c r="J54" i="3"/>
  <c r="I55" i="3"/>
  <c r="J55" i="3"/>
  <c r="I56" i="3"/>
  <c r="J56" i="3"/>
  <c r="I57" i="3"/>
  <c r="J57" i="3"/>
  <c r="H46" i="3"/>
  <c r="I46" i="3"/>
  <c r="J46" i="3"/>
  <c r="H40" i="3"/>
  <c r="I40" i="3"/>
  <c r="K40" i="3" s="1"/>
  <c r="J40" i="3"/>
  <c r="I58" i="3"/>
  <c r="J58" i="3"/>
  <c r="H44" i="3"/>
  <c r="I44" i="3"/>
  <c r="J44" i="3"/>
  <c r="I59" i="3"/>
  <c r="J59" i="3"/>
  <c r="K59" i="3" s="1"/>
  <c r="H45" i="3"/>
  <c r="I45" i="3"/>
  <c r="J45" i="3"/>
  <c r="K45" i="3"/>
  <c r="I60" i="3"/>
  <c r="J60" i="3"/>
  <c r="K60" i="3" s="1"/>
  <c r="I61" i="3"/>
  <c r="J61" i="3"/>
  <c r="K61" i="3" s="1"/>
  <c r="I62" i="3"/>
  <c r="J62" i="3"/>
  <c r="I63" i="3"/>
  <c r="J63" i="3"/>
  <c r="I64" i="3"/>
  <c r="J64" i="3"/>
  <c r="I65" i="3"/>
  <c r="J65" i="3"/>
  <c r="H38" i="3"/>
  <c r="I38" i="3"/>
  <c r="J38" i="3"/>
  <c r="I66" i="3"/>
  <c r="J66" i="3"/>
  <c r="I67" i="3"/>
  <c r="J67" i="3"/>
  <c r="H12" i="3"/>
  <c r="I12" i="3"/>
  <c r="J12" i="3"/>
  <c r="H10" i="3"/>
  <c r="I10" i="3"/>
  <c r="J10" i="3"/>
  <c r="I15" i="3"/>
  <c r="J15" i="3"/>
  <c r="I16" i="3"/>
  <c r="J16" i="3"/>
  <c r="I17" i="3"/>
  <c r="J17" i="3"/>
  <c r="H8" i="3"/>
  <c r="I8" i="3"/>
  <c r="J8" i="3"/>
  <c r="I18" i="3"/>
  <c r="J18" i="3"/>
  <c r="I19" i="3"/>
  <c r="J19" i="3"/>
  <c r="H11" i="3"/>
  <c r="I11" i="3"/>
  <c r="J11" i="3"/>
  <c r="I20" i="3"/>
  <c r="J20" i="3"/>
  <c r="I21" i="3"/>
  <c r="J21" i="3"/>
  <c r="H7" i="3"/>
  <c r="I7" i="3"/>
  <c r="J7" i="3"/>
  <c r="H5" i="3"/>
  <c r="I5" i="3"/>
  <c r="J5" i="3"/>
  <c r="H9" i="3"/>
  <c r="I9" i="3"/>
  <c r="J9" i="3"/>
  <c r="I22" i="3"/>
  <c r="J22" i="3"/>
  <c r="I23" i="3"/>
  <c r="J23" i="3"/>
  <c r="I24" i="3"/>
  <c r="J24" i="3"/>
  <c r="I25" i="3"/>
  <c r="J25" i="3"/>
  <c r="H6" i="3"/>
  <c r="I6" i="3"/>
  <c r="J6" i="3"/>
  <c r="H13" i="3"/>
  <c r="I13" i="3"/>
  <c r="J13" i="3"/>
  <c r="I26" i="3"/>
  <c r="J26" i="3"/>
  <c r="I27" i="3"/>
  <c r="J27" i="3"/>
  <c r="I28" i="3"/>
  <c r="J28" i="3"/>
  <c r="I29" i="3"/>
  <c r="J29" i="3"/>
  <c r="I30" i="3"/>
  <c r="J30" i="3"/>
  <c r="I31" i="3"/>
  <c r="J31" i="3"/>
  <c r="K97" i="4" l="1"/>
  <c r="K98" i="4"/>
  <c r="K100" i="4"/>
  <c r="K105" i="4"/>
  <c r="K108" i="4"/>
  <c r="K106" i="4"/>
  <c r="K96" i="4"/>
  <c r="K111" i="4"/>
  <c r="K109" i="4"/>
  <c r="K99" i="4"/>
  <c r="K102" i="4"/>
  <c r="K104" i="4"/>
  <c r="K103" i="4"/>
  <c r="K107" i="4"/>
  <c r="K95" i="4"/>
  <c r="K93" i="4"/>
  <c r="K65" i="4"/>
  <c r="K63" i="4"/>
  <c r="K40" i="4"/>
  <c r="K56" i="4"/>
  <c r="K38" i="4"/>
  <c r="K46" i="4"/>
  <c r="K6" i="4"/>
  <c r="K17" i="4"/>
  <c r="K84" i="4"/>
  <c r="K74" i="4"/>
  <c r="K82" i="4"/>
  <c r="K75" i="4"/>
  <c r="K72" i="4"/>
  <c r="K78" i="4"/>
  <c r="K94" i="4"/>
  <c r="K87" i="4"/>
  <c r="K9" i="4"/>
  <c r="K29" i="4"/>
  <c r="K28" i="4"/>
  <c r="K27" i="4"/>
  <c r="K26" i="4"/>
  <c r="K25" i="4"/>
  <c r="K24" i="4"/>
  <c r="K23" i="4"/>
  <c r="K15" i="4"/>
  <c r="K16" i="4"/>
  <c r="K81" i="4"/>
  <c r="K73" i="4"/>
  <c r="K53" i="4"/>
  <c r="K61" i="4"/>
  <c r="K59" i="4"/>
  <c r="K58" i="4"/>
  <c r="K49" i="4"/>
  <c r="K55" i="4"/>
  <c r="K52" i="4"/>
  <c r="K50" i="4"/>
  <c r="K31" i="4"/>
  <c r="K30" i="4"/>
  <c r="K14" i="4"/>
  <c r="K13" i="4"/>
  <c r="K10" i="4"/>
  <c r="K22" i="4"/>
  <c r="K11" i="4"/>
  <c r="K38" i="3"/>
  <c r="K53" i="3"/>
  <c r="K94" i="3"/>
  <c r="K98" i="3"/>
  <c r="K111" i="3"/>
  <c r="K110" i="3"/>
  <c r="K109" i="3"/>
  <c r="K99" i="3"/>
  <c r="K30" i="3"/>
  <c r="K29" i="3"/>
  <c r="K27" i="3"/>
  <c r="K13" i="3"/>
  <c r="K24" i="3"/>
  <c r="K22" i="3"/>
  <c r="K12" i="3"/>
  <c r="K66" i="3"/>
  <c r="K65" i="3"/>
  <c r="K62" i="3"/>
  <c r="K57" i="3"/>
  <c r="K56" i="3"/>
  <c r="K55" i="3"/>
  <c r="K54" i="3"/>
  <c r="K39" i="3"/>
  <c r="K101" i="3"/>
  <c r="K106" i="3"/>
  <c r="K102" i="3"/>
  <c r="K108" i="3"/>
  <c r="K93" i="3"/>
  <c r="K105" i="3"/>
  <c r="K103" i="3"/>
  <c r="K100" i="3"/>
  <c r="K104" i="3"/>
  <c r="K97" i="3"/>
  <c r="K96" i="3"/>
  <c r="K107" i="3"/>
  <c r="K63" i="3"/>
  <c r="K58" i="3"/>
  <c r="K46" i="3"/>
  <c r="K52" i="3"/>
  <c r="K42" i="3"/>
  <c r="K64" i="3"/>
  <c r="K44" i="3"/>
  <c r="K47" i="3"/>
  <c r="K51" i="3"/>
  <c r="K43" i="3"/>
  <c r="K41" i="3"/>
  <c r="K48" i="3"/>
  <c r="K50" i="3"/>
  <c r="K5" i="3"/>
  <c r="K11" i="3"/>
  <c r="K31" i="3"/>
  <c r="K28" i="3"/>
  <c r="K26" i="3"/>
  <c r="K6" i="3"/>
  <c r="K25" i="3"/>
  <c r="K23" i="3"/>
  <c r="K9" i="3"/>
  <c r="K21" i="3"/>
  <c r="K20" i="3"/>
  <c r="K19" i="3"/>
  <c r="K18" i="3"/>
  <c r="K8" i="3"/>
  <c r="K17" i="3"/>
  <c r="K16" i="3"/>
  <c r="K15" i="3"/>
  <c r="K10" i="3"/>
  <c r="K66" i="4"/>
  <c r="K64" i="4"/>
  <c r="K62" i="4"/>
  <c r="K60" i="4"/>
  <c r="K41" i="4"/>
  <c r="K57" i="4"/>
  <c r="K43" i="4"/>
  <c r="K51" i="4"/>
  <c r="K39" i="4"/>
  <c r="K47" i="4"/>
  <c r="K54" i="4"/>
  <c r="K44" i="4"/>
  <c r="K42" i="4"/>
  <c r="K48" i="4"/>
  <c r="K18" i="4"/>
  <c r="K67" i="3"/>
  <c r="K7" i="3"/>
  <c r="G40" i="2"/>
  <c r="G46" i="2"/>
  <c r="G43" i="2"/>
  <c r="G37" i="2"/>
  <c r="G62" i="2"/>
  <c r="G50" i="2"/>
  <c r="G49" i="2"/>
  <c r="G45" i="2"/>
  <c r="G41" i="2"/>
  <c r="G53" i="2"/>
  <c r="G58" i="2"/>
  <c r="G64" i="2"/>
  <c r="G61" i="2"/>
  <c r="G48" i="2"/>
  <c r="G63" i="2"/>
  <c r="G51" i="2"/>
  <c r="G42" i="2"/>
  <c r="G38" i="2"/>
  <c r="G59" i="2"/>
  <c r="G36" i="2"/>
  <c r="G52" i="2"/>
  <c r="G56" i="2"/>
  <c r="G44" i="2"/>
  <c r="G57" i="2"/>
  <c r="G47" i="2"/>
  <c r="G60" i="2"/>
  <c r="G39" i="2"/>
  <c r="G15" i="2" l="1"/>
  <c r="G26" i="2"/>
  <c r="G9" i="2"/>
  <c r="G11" i="2"/>
  <c r="G16" i="2"/>
  <c r="G7" i="2"/>
  <c r="G27" i="2"/>
  <c r="G12" i="2"/>
  <c r="G25" i="2"/>
  <c r="G6" i="2"/>
  <c r="G18" i="2"/>
  <c r="G24" i="2"/>
  <c r="G13" i="2"/>
  <c r="G22" i="2"/>
  <c r="G29" i="2"/>
  <c r="G21" i="2"/>
  <c r="G19" i="2"/>
  <c r="G14" i="2"/>
  <c r="G17" i="2"/>
  <c r="G20" i="2"/>
  <c r="G5" i="2"/>
  <c r="G23" i="2"/>
  <c r="G28" i="2"/>
  <c r="G30" i="2"/>
  <c r="G8" i="2"/>
  <c r="G31" i="2"/>
  <c r="G73" i="2" l="1"/>
  <c r="G82" i="2"/>
  <c r="G85" i="2"/>
  <c r="G81" i="2"/>
  <c r="G71" i="2"/>
  <c r="G77" i="2"/>
  <c r="G76" i="2"/>
  <c r="G80" i="2"/>
  <c r="G84" i="2"/>
  <c r="G74" i="2"/>
  <c r="G75" i="2"/>
  <c r="G70" i="2"/>
  <c r="G79" i="2"/>
  <c r="G72" i="2"/>
  <c r="G78" i="2"/>
  <c r="J101" i="4"/>
  <c r="I101" i="4"/>
  <c r="J86" i="4"/>
  <c r="I86" i="4"/>
  <c r="J45" i="4"/>
  <c r="I45" i="4"/>
  <c r="H45" i="4"/>
  <c r="J12" i="4"/>
  <c r="I12" i="4"/>
  <c r="H12" i="4"/>
  <c r="I95" i="3"/>
  <c r="H79" i="3"/>
  <c r="I79" i="3"/>
  <c r="J79" i="3"/>
  <c r="H80" i="3"/>
  <c r="I80" i="3"/>
  <c r="J80" i="3"/>
  <c r="H77" i="3"/>
  <c r="I77" i="3"/>
  <c r="J77" i="3"/>
  <c r="H82" i="3"/>
  <c r="I82" i="3"/>
  <c r="J82" i="3"/>
  <c r="H74" i="3"/>
  <c r="I74" i="3"/>
  <c r="K74" i="3" s="1"/>
  <c r="J74" i="3"/>
  <c r="H75" i="3"/>
  <c r="I75" i="3"/>
  <c r="J75" i="3"/>
  <c r="H84" i="3"/>
  <c r="I84" i="3"/>
  <c r="J84" i="3"/>
  <c r="H83" i="3"/>
  <c r="I83" i="3"/>
  <c r="J83" i="3"/>
  <c r="I85" i="3"/>
  <c r="J85" i="3"/>
  <c r="I86" i="3"/>
  <c r="J86" i="3"/>
  <c r="H76" i="3"/>
  <c r="I76" i="3"/>
  <c r="K76" i="3" s="1"/>
  <c r="J76" i="3"/>
  <c r="H72" i="3"/>
  <c r="I72" i="3"/>
  <c r="J72" i="3"/>
  <c r="H73" i="3"/>
  <c r="I73" i="3"/>
  <c r="K73" i="3" s="1"/>
  <c r="J73" i="3"/>
  <c r="I87" i="3"/>
  <c r="J87" i="3"/>
  <c r="H81" i="3"/>
  <c r="I81" i="3"/>
  <c r="J81" i="3"/>
  <c r="I88" i="3"/>
  <c r="J88" i="3"/>
  <c r="I78" i="3"/>
  <c r="H78" i="3"/>
  <c r="J95" i="3"/>
  <c r="J78" i="3"/>
  <c r="I49" i="3"/>
  <c r="J49" i="3"/>
  <c r="J14" i="3"/>
  <c r="I14" i="3"/>
  <c r="G83" i="2"/>
  <c r="G54" i="2"/>
  <c r="G10" i="2"/>
  <c r="K72" i="3" l="1"/>
  <c r="K75" i="3"/>
  <c r="K87" i="3"/>
  <c r="K81" i="3"/>
  <c r="K88" i="3"/>
  <c r="K86" i="3"/>
  <c r="K85" i="3"/>
  <c r="K83" i="3"/>
  <c r="K84" i="3"/>
  <c r="K82" i="3"/>
  <c r="K77" i="3"/>
  <c r="K80" i="3"/>
  <c r="K79" i="3"/>
  <c r="K49" i="3"/>
  <c r="K12" i="4"/>
  <c r="K45" i="4"/>
  <c r="K86" i="4"/>
  <c r="K101" i="4"/>
  <c r="K14" i="3"/>
  <c r="K95" i="3"/>
  <c r="K78" i="3"/>
</calcChain>
</file>

<file path=xl/sharedStrings.xml><?xml version="1.0" encoding="utf-8"?>
<sst xmlns="http://schemas.openxmlformats.org/spreadsheetml/2006/main" count="1562" uniqueCount="274">
  <si>
    <t xml:space="preserve"> A Klasse</t>
  </si>
  <si>
    <t>Tijd Fout Uit</t>
  </si>
  <si>
    <t>toest.</t>
  </si>
  <si>
    <t>mpt =</t>
  </si>
  <si>
    <t>start</t>
  </si>
  <si>
    <t xml:space="preserve">naam </t>
  </si>
  <si>
    <t>licentienr.</t>
  </si>
  <si>
    <t>naam hond</t>
  </si>
  <si>
    <t>gelopen</t>
  </si>
  <si>
    <t>punt-</t>
  </si>
  <si>
    <t>klas-</t>
  </si>
  <si>
    <t>nr.</t>
  </si>
  <si>
    <t>handler</t>
  </si>
  <si>
    <t>tijd</t>
  </si>
  <si>
    <t>en</t>
  </si>
  <si>
    <t>sering</t>
  </si>
  <si>
    <t>Vast Parcours</t>
  </si>
  <si>
    <t>spt  =</t>
  </si>
  <si>
    <t>WAF</t>
  </si>
  <si>
    <t>score</t>
  </si>
  <si>
    <t xml:space="preserve">tijd </t>
  </si>
  <si>
    <t>v.p.</t>
  </si>
  <si>
    <t>Jumping</t>
  </si>
  <si>
    <t xml:space="preserve">spt= </t>
  </si>
  <si>
    <t xml:space="preserve"> B Klasse</t>
  </si>
  <si>
    <t xml:space="preserve"> C Klasse</t>
  </si>
  <si>
    <t>Veteranen</t>
  </si>
  <si>
    <t>p./sec.</t>
  </si>
  <si>
    <t>meter</t>
  </si>
  <si>
    <t>Parcourslengte</t>
  </si>
  <si>
    <t>tijd-</t>
  </si>
  <si>
    <t>fout</t>
  </si>
  <si>
    <t>punten</t>
  </si>
  <si>
    <t>mpt=</t>
  </si>
  <si>
    <t>hindernissen</t>
  </si>
  <si>
    <t xml:space="preserve"> C-Klasse</t>
  </si>
  <si>
    <t>B-Klasse</t>
  </si>
  <si>
    <t xml:space="preserve"> A-Klasse</t>
  </si>
  <si>
    <t xml:space="preserve"> B-Klasse</t>
  </si>
  <si>
    <t>Devantier</t>
  </si>
  <si>
    <t>Martina</t>
  </si>
  <si>
    <t>Connor</t>
  </si>
  <si>
    <t>Schneider</t>
  </si>
  <si>
    <t>Ingolf</t>
  </si>
  <si>
    <t>Swirl</t>
  </si>
  <si>
    <t>Bieshaar</t>
  </si>
  <si>
    <t>Chantal</t>
  </si>
  <si>
    <t>Ziva</t>
  </si>
  <si>
    <t>Janssen</t>
  </si>
  <si>
    <t>Marielle</t>
  </si>
  <si>
    <t>lid kc geleen</t>
  </si>
  <si>
    <t>Baco</t>
  </si>
  <si>
    <t>Blumberg</t>
  </si>
  <si>
    <t>Camilla</t>
  </si>
  <si>
    <t>Sam</t>
  </si>
  <si>
    <t>Petra</t>
  </si>
  <si>
    <t>Schmitz</t>
  </si>
  <si>
    <t>Wolfhard</t>
  </si>
  <si>
    <t>Aivah</t>
  </si>
  <si>
    <t>Dijkstra</t>
  </si>
  <si>
    <t>Lobke</t>
  </si>
  <si>
    <t>Milldan</t>
  </si>
  <si>
    <t>Ron</t>
  </si>
  <si>
    <t>Jansen</t>
  </si>
  <si>
    <t>Marleen</t>
  </si>
  <si>
    <t>Paco</t>
  </si>
  <si>
    <t>Cerda-Gallego</t>
  </si>
  <si>
    <t>Nastasia</t>
  </si>
  <si>
    <t>Takoda</t>
  </si>
  <si>
    <t>Hofman</t>
  </si>
  <si>
    <t>Joke</t>
  </si>
  <si>
    <t>Dabber</t>
  </si>
  <si>
    <t>Werner</t>
  </si>
  <si>
    <t>Falco</t>
  </si>
  <si>
    <t>Moonen</t>
  </si>
  <si>
    <t>Debby</t>
  </si>
  <si>
    <t>Daya</t>
  </si>
  <si>
    <t>Nicole</t>
  </si>
  <si>
    <t>Verkoeijen</t>
  </si>
  <si>
    <t>José</t>
  </si>
  <si>
    <t>Kite</t>
  </si>
  <si>
    <t>Bemelmans</t>
  </si>
  <si>
    <t>Esther</t>
  </si>
  <si>
    <t>Noushka</t>
  </si>
  <si>
    <t>Schouren</t>
  </si>
  <si>
    <t>Els</t>
  </si>
  <si>
    <t>Sjep</t>
  </si>
  <si>
    <t>Heeren</t>
  </si>
  <si>
    <t>Gabi</t>
  </si>
  <si>
    <t>Chilli</t>
  </si>
  <si>
    <t>Stefanie</t>
  </si>
  <si>
    <t>Summer</t>
  </si>
  <si>
    <t>de Bruijn</t>
  </si>
  <si>
    <t>Kelly</t>
  </si>
  <si>
    <t>Mika</t>
  </si>
  <si>
    <t>Stalmans</t>
  </si>
  <si>
    <t>Jolanda</t>
  </si>
  <si>
    <t>Kiyomi</t>
  </si>
  <si>
    <t>Seelen</t>
  </si>
  <si>
    <t>Marc</t>
  </si>
  <si>
    <t>Joy</t>
  </si>
  <si>
    <t>Kündgen-Redding</t>
  </si>
  <si>
    <t>Sally</t>
  </si>
  <si>
    <t>Kelleners</t>
  </si>
  <si>
    <t>Thomas</t>
  </si>
  <si>
    <t>Ahvis</t>
  </si>
  <si>
    <t>Goddijn</t>
  </si>
  <si>
    <t>Floor</t>
  </si>
  <si>
    <t>Ici</t>
  </si>
  <si>
    <t>Hoogeveen</t>
  </si>
  <si>
    <t>Thijs</t>
  </si>
  <si>
    <t>van Bree</t>
  </si>
  <si>
    <t>Diana</t>
  </si>
  <si>
    <t>Pycoucha</t>
  </si>
  <si>
    <t>Knight</t>
  </si>
  <si>
    <t>Sarina</t>
  </si>
  <si>
    <t>Fiete</t>
  </si>
  <si>
    <t>Kerkhoffs</t>
  </si>
  <si>
    <t>Gaby</t>
  </si>
  <si>
    <t>Toby</t>
  </si>
  <si>
    <t>Steinhäuser</t>
  </si>
  <si>
    <t>Roland</t>
  </si>
  <si>
    <t>Cleo</t>
  </si>
  <si>
    <t>Hermens</t>
  </si>
  <si>
    <t>Thei</t>
  </si>
  <si>
    <t>Odhi</t>
  </si>
  <si>
    <t>Timmy</t>
  </si>
  <si>
    <t>Hannen-Maessen</t>
  </si>
  <si>
    <t>Manoe</t>
  </si>
  <si>
    <t>Murphy</t>
  </si>
  <si>
    <t>Redding</t>
  </si>
  <si>
    <t>Isabelle</t>
  </si>
  <si>
    <t>Sky</t>
  </si>
  <si>
    <t>Elmo</t>
  </si>
  <si>
    <t>Baars</t>
  </si>
  <si>
    <t>Sanne</t>
  </si>
  <si>
    <t>Morris</t>
  </si>
  <si>
    <t>Lehmann</t>
  </si>
  <si>
    <t>Birgit</t>
  </si>
  <si>
    <t>Deelayla</t>
  </si>
  <si>
    <t>Kokot</t>
  </si>
  <si>
    <t>Irena</t>
  </si>
  <si>
    <t>Lotte</t>
  </si>
  <si>
    <t>Theunissen</t>
  </si>
  <si>
    <t>Audrey</t>
  </si>
  <si>
    <t>Sproet</t>
  </si>
  <si>
    <t>Hekkers</t>
  </si>
  <si>
    <t>Xandra</t>
  </si>
  <si>
    <t>Jagt</t>
  </si>
  <si>
    <t>Levi</t>
  </si>
  <si>
    <t>Mertens</t>
  </si>
  <si>
    <t>Carlo</t>
  </si>
  <si>
    <t>Lola</t>
  </si>
  <si>
    <t>Verstegen</t>
  </si>
  <si>
    <t>Indy</t>
  </si>
  <si>
    <t>Montulet</t>
  </si>
  <si>
    <t>Silvia</t>
  </si>
  <si>
    <t>Ferry</t>
  </si>
  <si>
    <t>Vranken</t>
  </si>
  <si>
    <t>Guus</t>
  </si>
  <si>
    <t>Tara</t>
  </si>
  <si>
    <t>Mohr</t>
  </si>
  <si>
    <t>Antje</t>
  </si>
  <si>
    <t>Daxter</t>
  </si>
  <si>
    <t>Baltes</t>
  </si>
  <si>
    <t>Janine</t>
  </si>
  <si>
    <t>Maggie</t>
  </si>
  <si>
    <t>Nijsten</t>
  </si>
  <si>
    <t>Sylvia</t>
  </si>
  <si>
    <t>juma</t>
  </si>
  <si>
    <t>Selten</t>
  </si>
  <si>
    <t>Paul</t>
  </si>
  <si>
    <t>Skye</t>
  </si>
  <si>
    <t>Luna</t>
  </si>
  <si>
    <t>Onink</t>
  </si>
  <si>
    <t>Bep</t>
  </si>
  <si>
    <t>Pippa</t>
  </si>
  <si>
    <t>Smeets</t>
  </si>
  <si>
    <t>Jan</t>
  </si>
  <si>
    <t>Tess</t>
  </si>
  <si>
    <t>Sabine</t>
  </si>
  <si>
    <t>Even</t>
  </si>
  <si>
    <t>van Meeuwen</t>
  </si>
  <si>
    <t>Annelies</t>
  </si>
  <si>
    <t>Zsa Zsa</t>
  </si>
  <si>
    <t>Joost</t>
  </si>
  <si>
    <t>Katie</t>
  </si>
  <si>
    <t>Boy</t>
  </si>
  <si>
    <t>van Cleef</t>
  </si>
  <si>
    <t>P.J.E van</t>
  </si>
  <si>
    <t>Cloé</t>
  </si>
  <si>
    <t>Jeep</t>
  </si>
  <si>
    <t>Grace</t>
  </si>
  <si>
    <t>van den Broeck</t>
  </si>
  <si>
    <t>Linda</t>
  </si>
  <si>
    <t>Mykos</t>
  </si>
  <si>
    <t>41 B</t>
  </si>
  <si>
    <t>Nowitzki</t>
  </si>
  <si>
    <t>Willi</t>
  </si>
  <si>
    <t>Nola Blue Wonder</t>
  </si>
  <si>
    <t>Dusty</t>
  </si>
  <si>
    <t>Wortmann</t>
  </si>
  <si>
    <t>Nadine</t>
  </si>
  <si>
    <t>Milo</t>
  </si>
  <si>
    <t>Vos</t>
  </si>
  <si>
    <t>Peggy</t>
  </si>
  <si>
    <t>I-My-and-Myself</t>
  </si>
  <si>
    <t>Rumpen-Boersma</t>
  </si>
  <si>
    <t>Ramona</t>
  </si>
  <si>
    <t>Seppie</t>
  </si>
  <si>
    <t>Miranda</t>
  </si>
  <si>
    <t>Gaske</t>
  </si>
  <si>
    <t>Boots</t>
  </si>
  <si>
    <t>Izzy</t>
  </si>
  <si>
    <t>Moritz</t>
  </si>
  <si>
    <t>Curly</t>
  </si>
  <si>
    <t>van Grimbergen</t>
  </si>
  <si>
    <t>Leo</t>
  </si>
  <si>
    <t>Duke</t>
  </si>
  <si>
    <t>Samens</t>
  </si>
  <si>
    <t>Horst</t>
  </si>
  <si>
    <t>Choco</t>
  </si>
  <si>
    <t xml:space="preserve">Kokot </t>
  </si>
  <si>
    <t>Johnny</t>
  </si>
  <si>
    <t>Deenen</t>
  </si>
  <si>
    <t>Kai</t>
  </si>
  <si>
    <t>Qwanto</t>
  </si>
  <si>
    <t>Graeven</t>
  </si>
  <si>
    <t>Rambo</t>
  </si>
  <si>
    <t>Beckers</t>
  </si>
  <si>
    <t>Guido</t>
  </si>
  <si>
    <t>Goofy</t>
  </si>
  <si>
    <t>Gyula</t>
  </si>
  <si>
    <t>van Kann</t>
  </si>
  <si>
    <t>Yvonne</t>
  </si>
  <si>
    <t>Barclay</t>
  </si>
  <si>
    <t>Jacobs</t>
  </si>
  <si>
    <t>Aïsha</t>
  </si>
  <si>
    <t>Tempus Two</t>
  </si>
  <si>
    <t>Valkenberg</t>
  </si>
  <si>
    <t>Tila</t>
  </si>
  <si>
    <t>Nabyz</t>
  </si>
  <si>
    <t>Aik</t>
  </si>
  <si>
    <t>Giesen</t>
  </si>
  <si>
    <t>Dominique</t>
  </si>
  <si>
    <t>Daiya</t>
  </si>
  <si>
    <t>Kira</t>
  </si>
  <si>
    <t>Aika</t>
  </si>
  <si>
    <t>Vannieuwkerke</t>
  </si>
  <si>
    <t>David</t>
  </si>
  <si>
    <t>Viper</t>
  </si>
  <si>
    <t>Eckmann</t>
  </si>
  <si>
    <t>Verena</t>
  </si>
  <si>
    <t>Eira</t>
  </si>
  <si>
    <t>Djinta</t>
  </si>
  <si>
    <t>Eagan</t>
  </si>
  <si>
    <t>Lie</t>
  </si>
  <si>
    <t>Pierre</t>
  </si>
  <si>
    <t>Smokey</t>
  </si>
  <si>
    <t>Soraya</t>
  </si>
  <si>
    <t>AnyQuestions</t>
  </si>
  <si>
    <t>Fly Girl</t>
  </si>
  <si>
    <t>Devil</t>
  </si>
  <si>
    <t>Aldenhoven</t>
  </si>
  <si>
    <t>Volker</t>
  </si>
  <si>
    <t>Meyer</t>
  </si>
  <si>
    <t>Bianca</t>
  </si>
  <si>
    <t xml:space="preserve">Filippo </t>
  </si>
  <si>
    <t>Meyboom</t>
  </si>
  <si>
    <t>Ilva</t>
  </si>
  <si>
    <t>Nouska</t>
  </si>
  <si>
    <t>C-klasse</t>
  </si>
  <si>
    <t>dk</t>
  </si>
  <si>
    <t>2 gedeelde 3e plaats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</si>
</sst>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_ ;[Red]\-0.00\ 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ambria"/>
      <family val="1"/>
    </font>
    <font>
      <sz val="9"/>
      <name val="Calibri"/>
      <family val="2"/>
    </font>
    <font>
      <sz val="7"/>
      <name val="Cambria"/>
      <family val="1"/>
    </font>
    <font>
      <sz val="9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2" tint="-9.9917600024414813E-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2" fontId="1" fillId="0" borderId="2" xfId="0" applyNumberFormat="1" applyFont="1" applyBorder="1" applyAlignment="1">
      <alignment horizontal="right"/>
    </xf>
    <xf numFmtId="1" fontId="1" fillId="0" borderId="3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1" fillId="0" borderId="5" xfId="0" applyFont="1" applyBorder="1"/>
    <xf numFmtId="2" fontId="1" fillId="0" borderId="5" xfId="0" applyNumberFormat="1" applyFont="1" applyBorder="1" applyAlignment="1">
      <alignment horizontal="right"/>
    </xf>
    <xf numFmtId="0" fontId="1" fillId="0" borderId="1" xfId="0" applyFont="1" applyBorder="1"/>
    <xf numFmtId="0" fontId="1" fillId="0" borderId="3" xfId="0" applyFont="1" applyBorder="1"/>
    <xf numFmtId="0" fontId="1" fillId="0" borderId="7" xfId="0" applyFont="1" applyBorder="1"/>
    <xf numFmtId="2" fontId="1" fillId="0" borderId="7" xfId="0" applyNumberFormat="1" applyFont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0" fontId="1" fillId="0" borderId="7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8" xfId="0" applyFont="1" applyBorder="1"/>
    <xf numFmtId="2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/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2" fontId="0" fillId="0" borderId="9" xfId="0" applyNumberForma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0" xfId="0" applyFill="1" applyBorder="1"/>
    <xf numFmtId="0" fontId="0" fillId="0" borderId="10" xfId="0" applyBorder="1"/>
    <xf numFmtId="0" fontId="0" fillId="0" borderId="11" xfId="0" applyBorder="1"/>
    <xf numFmtId="0" fontId="1" fillId="0" borderId="0" xfId="0" applyFont="1" applyBorder="1"/>
    <xf numFmtId="2" fontId="1" fillId="0" borderId="2" xfId="0" applyNumberFormat="1" applyFont="1" applyFill="1" applyBorder="1" applyAlignment="1">
      <alignment horizontal="right"/>
    </xf>
    <xf numFmtId="2" fontId="1" fillId="0" borderId="5" xfId="0" applyNumberFormat="1" applyFont="1" applyFill="1" applyBorder="1" applyAlignment="1">
      <alignment horizontal="right"/>
    </xf>
    <xf numFmtId="2" fontId="1" fillId="0" borderId="8" xfId="0" applyNumberFormat="1" applyFont="1" applyFill="1" applyBorder="1" applyAlignment="1">
      <alignment horizontal="center"/>
    </xf>
    <xf numFmtId="0" fontId="0" fillId="0" borderId="0" xfId="0" applyFill="1"/>
    <xf numFmtId="0" fontId="1" fillId="0" borderId="8" xfId="0" applyFont="1" applyFill="1" applyBorder="1"/>
    <xf numFmtId="0" fontId="1" fillId="0" borderId="2" xfId="0" applyFont="1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0" xfId="0" applyFont="1" applyFill="1"/>
    <xf numFmtId="0" fontId="0" fillId="0" borderId="0" xfId="0" applyFill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2" fontId="4" fillId="0" borderId="2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/>
    <xf numFmtId="2" fontId="4" fillId="0" borderId="5" xfId="0" applyNumberFormat="1" applyFont="1" applyBorder="1" applyAlignment="1">
      <alignment horizontal="right"/>
    </xf>
    <xf numFmtId="0" fontId="4" fillId="0" borderId="7" xfId="0" applyFont="1" applyBorder="1" applyAlignment="1">
      <alignment horizontal="left"/>
    </xf>
    <xf numFmtId="0" fontId="4" fillId="0" borderId="1" xfId="0" applyFont="1" applyBorder="1"/>
    <xf numFmtId="0" fontId="4" fillId="0" borderId="3" xfId="0" applyFont="1" applyBorder="1"/>
    <xf numFmtId="0" fontId="4" fillId="0" borderId="7" xfId="0" applyFont="1" applyBorder="1"/>
    <xf numFmtId="2" fontId="4" fillId="0" borderId="7" xfId="0" applyNumberFormat="1" applyFont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0" fontId="4" fillId="0" borderId="7" xfId="0" applyFont="1" applyFill="1" applyBorder="1"/>
    <xf numFmtId="0" fontId="4" fillId="0" borderId="8" xfId="0" applyFont="1" applyBorder="1" applyAlignment="1">
      <alignment horizontal="left"/>
    </xf>
    <xf numFmtId="0" fontId="4" fillId="0" borderId="4" xfId="0" applyFont="1" applyBorder="1"/>
    <xf numFmtId="0" fontId="4" fillId="0" borderId="6" xfId="0" applyFont="1" applyBorder="1"/>
    <xf numFmtId="0" fontId="4" fillId="0" borderId="8" xfId="0" applyFont="1" applyBorder="1"/>
    <xf numFmtId="2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5" fillId="0" borderId="0" xfId="0" applyFont="1"/>
    <xf numFmtId="0" fontId="6" fillId="0" borderId="5" xfId="0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6" xfId="0" applyFont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2" fontId="3" fillId="0" borderId="9" xfId="0" applyNumberFormat="1" applyFont="1" applyFill="1" applyBorder="1" applyAlignment="1">
      <alignment horizontal="center"/>
    </xf>
    <xf numFmtId="1" fontId="5" fillId="0" borderId="9" xfId="0" applyNumberFormat="1" applyFont="1" applyFill="1" applyBorder="1" applyAlignment="1">
      <alignment horizontal="center"/>
    </xf>
    <xf numFmtId="0" fontId="4" fillId="0" borderId="12" xfId="0" applyFont="1" applyFill="1" applyBorder="1"/>
    <xf numFmtId="0" fontId="4" fillId="0" borderId="12" xfId="0" applyFont="1" applyBorder="1"/>
    <xf numFmtId="0" fontId="5" fillId="0" borderId="12" xfId="0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0" fontId="7" fillId="0" borderId="0" xfId="0" applyFont="1"/>
    <xf numFmtId="2" fontId="4" fillId="0" borderId="8" xfId="0" applyNumberFormat="1" applyFont="1" applyFill="1" applyBorder="1" applyAlignment="1">
      <alignment horizontal="center"/>
    </xf>
    <xf numFmtId="2" fontId="7" fillId="3" borderId="0" xfId="0" applyNumberFormat="1" applyFont="1" applyFill="1"/>
    <xf numFmtId="2" fontId="7" fillId="0" borderId="0" xfId="0" applyNumberFormat="1" applyFont="1"/>
    <xf numFmtId="165" fontId="7" fillId="0" borderId="0" xfId="0" applyNumberFormat="1" applyFont="1"/>
    <xf numFmtId="2" fontId="5" fillId="0" borderId="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/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9" xfId="0" applyFont="1" applyBorder="1"/>
    <xf numFmtId="0" fontId="11" fillId="0" borderId="9" xfId="0" applyFont="1" applyBorder="1"/>
    <xf numFmtId="0" fontId="11" fillId="0" borderId="9" xfId="0" applyFont="1" applyBorder="1" applyAlignment="1">
      <alignment horizontal="center"/>
    </xf>
    <xf numFmtId="164" fontId="3" fillId="4" borderId="9" xfId="0" applyNumberFormat="1" applyFont="1" applyFill="1" applyBorder="1" applyAlignment="1">
      <alignment horizontal="center"/>
    </xf>
    <xf numFmtId="2" fontId="5" fillId="4" borderId="9" xfId="0" applyNumberFormat="1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1" fillId="0" borderId="5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2" fontId="2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right"/>
    </xf>
    <xf numFmtId="2" fontId="4" fillId="0" borderId="5" xfId="0" applyNumberFormat="1" applyFont="1" applyFill="1" applyBorder="1" applyAlignment="1">
      <alignment horizontal="right"/>
    </xf>
    <xf numFmtId="0" fontId="2" fillId="0" borderId="4" xfId="0" applyFont="1" applyBorder="1"/>
    <xf numFmtId="0" fontId="2" fillId="0" borderId="6" xfId="0" applyFont="1" applyBorder="1"/>
    <xf numFmtId="0" fontId="2" fillId="0" borderId="8" xfId="0" applyFont="1" applyBorder="1"/>
    <xf numFmtId="2" fontId="2" fillId="0" borderId="8" xfId="0" applyNumberFormat="1" applyFont="1" applyFill="1" applyBorder="1" applyAlignment="1">
      <alignment horizontal="center"/>
    </xf>
    <xf numFmtId="164" fontId="0" fillId="0" borderId="9" xfId="0" applyNumberFormat="1" applyFont="1" applyBorder="1"/>
    <xf numFmtId="0" fontId="0" fillId="0" borderId="9" xfId="0" applyFont="1" applyBorder="1"/>
    <xf numFmtId="2" fontId="0" fillId="0" borderId="9" xfId="0" applyNumberFormat="1" applyBorder="1"/>
    <xf numFmtId="0" fontId="3" fillId="0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2" fontId="3" fillId="0" borderId="9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/>
    <xf numFmtId="0" fontId="9" fillId="0" borderId="9" xfId="0" applyFont="1" applyBorder="1" applyAlignment="1">
      <alignment vertical="center"/>
    </xf>
    <xf numFmtId="0" fontId="10" fillId="0" borderId="9" xfId="0" applyFont="1" applyBorder="1"/>
    <xf numFmtId="0" fontId="11" fillId="0" borderId="9" xfId="0" applyFont="1" applyBorder="1"/>
    <xf numFmtId="0" fontId="11" fillId="0" borderId="9" xfId="0" applyFont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8" fillId="0" borderId="0" xfId="0" applyFont="1" applyBorder="1" applyAlignment="1">
      <alignment vertical="center"/>
    </xf>
    <xf numFmtId="2" fontId="0" fillId="0" borderId="9" xfId="0" applyNumberForma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18854-6F99-4D4C-B7D7-6833FE4948D0}">
  <dimension ref="A1:N105"/>
  <sheetViews>
    <sheetView tabSelected="1" workbookViewId="0">
      <selection activeCell="K24" sqref="K24"/>
    </sheetView>
  </sheetViews>
  <sheetFormatPr defaultRowHeight="15" x14ac:dyDescent="0.25"/>
  <cols>
    <col min="1" max="1" width="4.7109375" style="75" customWidth="1"/>
    <col min="2" max="2" width="22.5703125" style="81" customWidth="1"/>
    <col min="3" max="3" width="13.42578125" style="81" customWidth="1"/>
    <col min="4" max="4" width="16.28515625" style="75" customWidth="1"/>
    <col min="5" max="5" width="10.7109375" style="75" customWidth="1"/>
    <col min="6" max="6" width="11.5703125" style="75" customWidth="1"/>
    <col min="7" max="7" width="11.85546875" style="75" customWidth="1"/>
    <col min="8" max="8" width="9.7109375" style="75" customWidth="1"/>
    <col min="9" max="9" width="10.140625" style="75" customWidth="1"/>
    <col min="10" max="10" width="5.7109375" style="75" customWidth="1"/>
    <col min="241" max="241" width="4.7109375" customWidth="1"/>
    <col min="242" max="242" width="16.7109375" customWidth="1"/>
    <col min="243" max="243" width="10.7109375" customWidth="1"/>
    <col min="244" max="245" width="13.7109375" customWidth="1"/>
    <col min="246" max="246" width="7.7109375" customWidth="1"/>
    <col min="247" max="251" width="6.7109375" customWidth="1"/>
    <col min="252" max="253" width="7.7109375" customWidth="1"/>
    <col min="254" max="257" width="6.7109375" customWidth="1"/>
    <col min="258" max="258" width="7.28515625" customWidth="1"/>
    <col min="259" max="259" width="12.7109375" customWidth="1"/>
    <col min="497" max="497" width="4.7109375" customWidth="1"/>
    <col min="498" max="498" width="16.7109375" customWidth="1"/>
    <col min="499" max="499" width="10.7109375" customWidth="1"/>
    <col min="500" max="501" width="13.7109375" customWidth="1"/>
    <col min="502" max="502" width="7.7109375" customWidth="1"/>
    <col min="503" max="507" width="6.7109375" customWidth="1"/>
    <col min="508" max="509" width="7.7109375" customWidth="1"/>
    <col min="510" max="513" width="6.7109375" customWidth="1"/>
    <col min="514" max="514" width="7.28515625" customWidth="1"/>
    <col min="515" max="515" width="12.7109375" customWidth="1"/>
    <col min="753" max="753" width="4.7109375" customWidth="1"/>
    <col min="754" max="754" width="16.7109375" customWidth="1"/>
    <col min="755" max="755" width="10.7109375" customWidth="1"/>
    <col min="756" max="757" width="13.7109375" customWidth="1"/>
    <col min="758" max="758" width="7.7109375" customWidth="1"/>
    <col min="759" max="763" width="6.7109375" customWidth="1"/>
    <col min="764" max="765" width="7.7109375" customWidth="1"/>
    <col min="766" max="769" width="6.7109375" customWidth="1"/>
    <col min="770" max="770" width="7.28515625" customWidth="1"/>
    <col min="771" max="771" width="12.7109375" customWidth="1"/>
    <col min="1009" max="1009" width="4.7109375" customWidth="1"/>
    <col min="1010" max="1010" width="16.7109375" customWidth="1"/>
    <col min="1011" max="1011" width="10.7109375" customWidth="1"/>
    <col min="1012" max="1013" width="13.7109375" customWidth="1"/>
    <col min="1014" max="1014" width="7.7109375" customWidth="1"/>
    <col min="1015" max="1019" width="6.7109375" customWidth="1"/>
    <col min="1020" max="1021" width="7.7109375" customWidth="1"/>
    <col min="1022" max="1025" width="6.7109375" customWidth="1"/>
    <col min="1026" max="1026" width="7.28515625" customWidth="1"/>
    <col min="1027" max="1027" width="12.7109375" customWidth="1"/>
    <col min="1265" max="1265" width="4.7109375" customWidth="1"/>
    <col min="1266" max="1266" width="16.7109375" customWidth="1"/>
    <col min="1267" max="1267" width="10.7109375" customWidth="1"/>
    <col min="1268" max="1269" width="13.7109375" customWidth="1"/>
    <col min="1270" max="1270" width="7.7109375" customWidth="1"/>
    <col min="1271" max="1275" width="6.7109375" customWidth="1"/>
    <col min="1276" max="1277" width="7.7109375" customWidth="1"/>
    <col min="1278" max="1281" width="6.7109375" customWidth="1"/>
    <col min="1282" max="1282" width="7.28515625" customWidth="1"/>
    <col min="1283" max="1283" width="12.7109375" customWidth="1"/>
    <col min="1521" max="1521" width="4.7109375" customWidth="1"/>
    <col min="1522" max="1522" width="16.7109375" customWidth="1"/>
    <col min="1523" max="1523" width="10.7109375" customWidth="1"/>
    <col min="1524" max="1525" width="13.7109375" customWidth="1"/>
    <col min="1526" max="1526" width="7.7109375" customWidth="1"/>
    <col min="1527" max="1531" width="6.7109375" customWidth="1"/>
    <col min="1532" max="1533" width="7.7109375" customWidth="1"/>
    <col min="1534" max="1537" width="6.7109375" customWidth="1"/>
    <col min="1538" max="1538" width="7.28515625" customWidth="1"/>
    <col min="1539" max="1539" width="12.7109375" customWidth="1"/>
    <col min="1777" max="1777" width="4.7109375" customWidth="1"/>
    <col min="1778" max="1778" width="16.7109375" customWidth="1"/>
    <col min="1779" max="1779" width="10.7109375" customWidth="1"/>
    <col min="1780" max="1781" width="13.7109375" customWidth="1"/>
    <col min="1782" max="1782" width="7.7109375" customWidth="1"/>
    <col min="1783" max="1787" width="6.7109375" customWidth="1"/>
    <col min="1788" max="1789" width="7.7109375" customWidth="1"/>
    <col min="1790" max="1793" width="6.7109375" customWidth="1"/>
    <col min="1794" max="1794" width="7.28515625" customWidth="1"/>
    <col min="1795" max="1795" width="12.7109375" customWidth="1"/>
    <col min="2033" max="2033" width="4.7109375" customWidth="1"/>
    <col min="2034" max="2034" width="16.7109375" customWidth="1"/>
    <col min="2035" max="2035" width="10.7109375" customWidth="1"/>
    <col min="2036" max="2037" width="13.7109375" customWidth="1"/>
    <col min="2038" max="2038" width="7.7109375" customWidth="1"/>
    <col min="2039" max="2043" width="6.7109375" customWidth="1"/>
    <col min="2044" max="2045" width="7.7109375" customWidth="1"/>
    <col min="2046" max="2049" width="6.7109375" customWidth="1"/>
    <col min="2050" max="2050" width="7.28515625" customWidth="1"/>
    <col min="2051" max="2051" width="12.7109375" customWidth="1"/>
    <col min="2289" max="2289" width="4.7109375" customWidth="1"/>
    <col min="2290" max="2290" width="16.7109375" customWidth="1"/>
    <col min="2291" max="2291" width="10.7109375" customWidth="1"/>
    <col min="2292" max="2293" width="13.7109375" customWidth="1"/>
    <col min="2294" max="2294" width="7.7109375" customWidth="1"/>
    <col min="2295" max="2299" width="6.7109375" customWidth="1"/>
    <col min="2300" max="2301" width="7.7109375" customWidth="1"/>
    <col min="2302" max="2305" width="6.7109375" customWidth="1"/>
    <col min="2306" max="2306" width="7.28515625" customWidth="1"/>
    <col min="2307" max="2307" width="12.7109375" customWidth="1"/>
    <col min="2545" max="2545" width="4.7109375" customWidth="1"/>
    <col min="2546" max="2546" width="16.7109375" customWidth="1"/>
    <col min="2547" max="2547" width="10.7109375" customWidth="1"/>
    <col min="2548" max="2549" width="13.7109375" customWidth="1"/>
    <col min="2550" max="2550" width="7.7109375" customWidth="1"/>
    <col min="2551" max="2555" width="6.7109375" customWidth="1"/>
    <col min="2556" max="2557" width="7.7109375" customWidth="1"/>
    <col min="2558" max="2561" width="6.7109375" customWidth="1"/>
    <col min="2562" max="2562" width="7.28515625" customWidth="1"/>
    <col min="2563" max="2563" width="12.7109375" customWidth="1"/>
    <col min="2801" max="2801" width="4.7109375" customWidth="1"/>
    <col min="2802" max="2802" width="16.7109375" customWidth="1"/>
    <col min="2803" max="2803" width="10.7109375" customWidth="1"/>
    <col min="2804" max="2805" width="13.7109375" customWidth="1"/>
    <col min="2806" max="2806" width="7.7109375" customWidth="1"/>
    <col min="2807" max="2811" width="6.7109375" customWidth="1"/>
    <col min="2812" max="2813" width="7.7109375" customWidth="1"/>
    <col min="2814" max="2817" width="6.7109375" customWidth="1"/>
    <col min="2818" max="2818" width="7.28515625" customWidth="1"/>
    <col min="2819" max="2819" width="12.7109375" customWidth="1"/>
    <col min="3057" max="3057" width="4.7109375" customWidth="1"/>
    <col min="3058" max="3058" width="16.7109375" customWidth="1"/>
    <col min="3059" max="3059" width="10.7109375" customWidth="1"/>
    <col min="3060" max="3061" width="13.7109375" customWidth="1"/>
    <col min="3062" max="3062" width="7.7109375" customWidth="1"/>
    <col min="3063" max="3067" width="6.7109375" customWidth="1"/>
    <col min="3068" max="3069" width="7.7109375" customWidth="1"/>
    <col min="3070" max="3073" width="6.7109375" customWidth="1"/>
    <col min="3074" max="3074" width="7.28515625" customWidth="1"/>
    <col min="3075" max="3075" width="12.7109375" customWidth="1"/>
    <col min="3313" max="3313" width="4.7109375" customWidth="1"/>
    <col min="3314" max="3314" width="16.7109375" customWidth="1"/>
    <col min="3315" max="3315" width="10.7109375" customWidth="1"/>
    <col min="3316" max="3317" width="13.7109375" customWidth="1"/>
    <col min="3318" max="3318" width="7.7109375" customWidth="1"/>
    <col min="3319" max="3323" width="6.7109375" customWidth="1"/>
    <col min="3324" max="3325" width="7.7109375" customWidth="1"/>
    <col min="3326" max="3329" width="6.7109375" customWidth="1"/>
    <col min="3330" max="3330" width="7.28515625" customWidth="1"/>
    <col min="3331" max="3331" width="12.7109375" customWidth="1"/>
    <col min="3569" max="3569" width="4.7109375" customWidth="1"/>
    <col min="3570" max="3570" width="16.7109375" customWidth="1"/>
    <col min="3571" max="3571" width="10.7109375" customWidth="1"/>
    <col min="3572" max="3573" width="13.7109375" customWidth="1"/>
    <col min="3574" max="3574" width="7.7109375" customWidth="1"/>
    <col min="3575" max="3579" width="6.7109375" customWidth="1"/>
    <col min="3580" max="3581" width="7.7109375" customWidth="1"/>
    <col min="3582" max="3585" width="6.7109375" customWidth="1"/>
    <col min="3586" max="3586" width="7.28515625" customWidth="1"/>
    <col min="3587" max="3587" width="12.7109375" customWidth="1"/>
    <col min="3825" max="3825" width="4.7109375" customWidth="1"/>
    <col min="3826" max="3826" width="16.7109375" customWidth="1"/>
    <col min="3827" max="3827" width="10.7109375" customWidth="1"/>
    <col min="3828" max="3829" width="13.7109375" customWidth="1"/>
    <col min="3830" max="3830" width="7.7109375" customWidth="1"/>
    <col min="3831" max="3835" width="6.7109375" customWidth="1"/>
    <col min="3836" max="3837" width="7.7109375" customWidth="1"/>
    <col min="3838" max="3841" width="6.7109375" customWidth="1"/>
    <col min="3842" max="3842" width="7.28515625" customWidth="1"/>
    <col min="3843" max="3843" width="12.7109375" customWidth="1"/>
    <col min="4081" max="4081" width="4.7109375" customWidth="1"/>
    <col min="4082" max="4082" width="16.7109375" customWidth="1"/>
    <col min="4083" max="4083" width="10.7109375" customWidth="1"/>
    <col min="4084" max="4085" width="13.7109375" customWidth="1"/>
    <col min="4086" max="4086" width="7.7109375" customWidth="1"/>
    <col min="4087" max="4091" width="6.7109375" customWidth="1"/>
    <col min="4092" max="4093" width="7.7109375" customWidth="1"/>
    <col min="4094" max="4097" width="6.7109375" customWidth="1"/>
    <col min="4098" max="4098" width="7.28515625" customWidth="1"/>
    <col min="4099" max="4099" width="12.7109375" customWidth="1"/>
    <col min="4337" max="4337" width="4.7109375" customWidth="1"/>
    <col min="4338" max="4338" width="16.7109375" customWidth="1"/>
    <col min="4339" max="4339" width="10.7109375" customWidth="1"/>
    <col min="4340" max="4341" width="13.7109375" customWidth="1"/>
    <col min="4342" max="4342" width="7.7109375" customWidth="1"/>
    <col min="4343" max="4347" width="6.7109375" customWidth="1"/>
    <col min="4348" max="4349" width="7.7109375" customWidth="1"/>
    <col min="4350" max="4353" width="6.7109375" customWidth="1"/>
    <col min="4354" max="4354" width="7.28515625" customWidth="1"/>
    <col min="4355" max="4355" width="12.7109375" customWidth="1"/>
    <col min="4593" max="4593" width="4.7109375" customWidth="1"/>
    <col min="4594" max="4594" width="16.7109375" customWidth="1"/>
    <col min="4595" max="4595" width="10.7109375" customWidth="1"/>
    <col min="4596" max="4597" width="13.7109375" customWidth="1"/>
    <col min="4598" max="4598" width="7.7109375" customWidth="1"/>
    <col min="4599" max="4603" width="6.7109375" customWidth="1"/>
    <col min="4604" max="4605" width="7.7109375" customWidth="1"/>
    <col min="4606" max="4609" width="6.7109375" customWidth="1"/>
    <col min="4610" max="4610" width="7.28515625" customWidth="1"/>
    <col min="4611" max="4611" width="12.7109375" customWidth="1"/>
    <col min="4849" max="4849" width="4.7109375" customWidth="1"/>
    <col min="4850" max="4850" width="16.7109375" customWidth="1"/>
    <col min="4851" max="4851" width="10.7109375" customWidth="1"/>
    <col min="4852" max="4853" width="13.7109375" customWidth="1"/>
    <col min="4854" max="4854" width="7.7109375" customWidth="1"/>
    <col min="4855" max="4859" width="6.7109375" customWidth="1"/>
    <col min="4860" max="4861" width="7.7109375" customWidth="1"/>
    <col min="4862" max="4865" width="6.7109375" customWidth="1"/>
    <col min="4866" max="4866" width="7.28515625" customWidth="1"/>
    <col min="4867" max="4867" width="12.7109375" customWidth="1"/>
    <col min="5105" max="5105" width="4.7109375" customWidth="1"/>
    <col min="5106" max="5106" width="16.7109375" customWidth="1"/>
    <col min="5107" max="5107" width="10.7109375" customWidth="1"/>
    <col min="5108" max="5109" width="13.7109375" customWidth="1"/>
    <col min="5110" max="5110" width="7.7109375" customWidth="1"/>
    <col min="5111" max="5115" width="6.7109375" customWidth="1"/>
    <col min="5116" max="5117" width="7.7109375" customWidth="1"/>
    <col min="5118" max="5121" width="6.7109375" customWidth="1"/>
    <col min="5122" max="5122" width="7.28515625" customWidth="1"/>
    <col min="5123" max="5123" width="12.7109375" customWidth="1"/>
    <col min="5361" max="5361" width="4.7109375" customWidth="1"/>
    <col min="5362" max="5362" width="16.7109375" customWidth="1"/>
    <col min="5363" max="5363" width="10.7109375" customWidth="1"/>
    <col min="5364" max="5365" width="13.7109375" customWidth="1"/>
    <col min="5366" max="5366" width="7.7109375" customWidth="1"/>
    <col min="5367" max="5371" width="6.7109375" customWidth="1"/>
    <col min="5372" max="5373" width="7.7109375" customWidth="1"/>
    <col min="5374" max="5377" width="6.7109375" customWidth="1"/>
    <col min="5378" max="5378" width="7.28515625" customWidth="1"/>
    <col min="5379" max="5379" width="12.7109375" customWidth="1"/>
    <col min="5617" max="5617" width="4.7109375" customWidth="1"/>
    <col min="5618" max="5618" width="16.7109375" customWidth="1"/>
    <col min="5619" max="5619" width="10.7109375" customWidth="1"/>
    <col min="5620" max="5621" width="13.7109375" customWidth="1"/>
    <col min="5622" max="5622" width="7.7109375" customWidth="1"/>
    <col min="5623" max="5627" width="6.7109375" customWidth="1"/>
    <col min="5628" max="5629" width="7.7109375" customWidth="1"/>
    <col min="5630" max="5633" width="6.7109375" customWidth="1"/>
    <col min="5634" max="5634" width="7.28515625" customWidth="1"/>
    <col min="5635" max="5635" width="12.7109375" customWidth="1"/>
    <col min="5873" max="5873" width="4.7109375" customWidth="1"/>
    <col min="5874" max="5874" width="16.7109375" customWidth="1"/>
    <col min="5875" max="5875" width="10.7109375" customWidth="1"/>
    <col min="5876" max="5877" width="13.7109375" customWidth="1"/>
    <col min="5878" max="5878" width="7.7109375" customWidth="1"/>
    <col min="5879" max="5883" width="6.7109375" customWidth="1"/>
    <col min="5884" max="5885" width="7.7109375" customWidth="1"/>
    <col min="5886" max="5889" width="6.7109375" customWidth="1"/>
    <col min="5890" max="5890" width="7.28515625" customWidth="1"/>
    <col min="5891" max="5891" width="12.7109375" customWidth="1"/>
    <col min="6129" max="6129" width="4.7109375" customWidth="1"/>
    <col min="6130" max="6130" width="16.7109375" customWidth="1"/>
    <col min="6131" max="6131" width="10.7109375" customWidth="1"/>
    <col min="6132" max="6133" width="13.7109375" customWidth="1"/>
    <col min="6134" max="6134" width="7.7109375" customWidth="1"/>
    <col min="6135" max="6139" width="6.7109375" customWidth="1"/>
    <col min="6140" max="6141" width="7.7109375" customWidth="1"/>
    <col min="6142" max="6145" width="6.7109375" customWidth="1"/>
    <col min="6146" max="6146" width="7.28515625" customWidth="1"/>
    <col min="6147" max="6147" width="12.7109375" customWidth="1"/>
    <col min="6385" max="6385" width="4.7109375" customWidth="1"/>
    <col min="6386" max="6386" width="16.7109375" customWidth="1"/>
    <col min="6387" max="6387" width="10.7109375" customWidth="1"/>
    <col min="6388" max="6389" width="13.7109375" customWidth="1"/>
    <col min="6390" max="6390" width="7.7109375" customWidth="1"/>
    <col min="6391" max="6395" width="6.7109375" customWidth="1"/>
    <col min="6396" max="6397" width="7.7109375" customWidth="1"/>
    <col min="6398" max="6401" width="6.7109375" customWidth="1"/>
    <col min="6402" max="6402" width="7.28515625" customWidth="1"/>
    <col min="6403" max="6403" width="12.7109375" customWidth="1"/>
    <col min="6641" max="6641" width="4.7109375" customWidth="1"/>
    <col min="6642" max="6642" width="16.7109375" customWidth="1"/>
    <col min="6643" max="6643" width="10.7109375" customWidth="1"/>
    <col min="6644" max="6645" width="13.7109375" customWidth="1"/>
    <col min="6646" max="6646" width="7.7109375" customWidth="1"/>
    <col min="6647" max="6651" width="6.7109375" customWidth="1"/>
    <col min="6652" max="6653" width="7.7109375" customWidth="1"/>
    <col min="6654" max="6657" width="6.7109375" customWidth="1"/>
    <col min="6658" max="6658" width="7.28515625" customWidth="1"/>
    <col min="6659" max="6659" width="12.7109375" customWidth="1"/>
    <col min="6897" max="6897" width="4.7109375" customWidth="1"/>
    <col min="6898" max="6898" width="16.7109375" customWidth="1"/>
    <col min="6899" max="6899" width="10.7109375" customWidth="1"/>
    <col min="6900" max="6901" width="13.7109375" customWidth="1"/>
    <col min="6902" max="6902" width="7.7109375" customWidth="1"/>
    <col min="6903" max="6907" width="6.7109375" customWidth="1"/>
    <col min="6908" max="6909" width="7.7109375" customWidth="1"/>
    <col min="6910" max="6913" width="6.7109375" customWidth="1"/>
    <col min="6914" max="6914" width="7.28515625" customWidth="1"/>
    <col min="6915" max="6915" width="12.7109375" customWidth="1"/>
    <col min="7153" max="7153" width="4.7109375" customWidth="1"/>
    <col min="7154" max="7154" width="16.7109375" customWidth="1"/>
    <col min="7155" max="7155" width="10.7109375" customWidth="1"/>
    <col min="7156" max="7157" width="13.7109375" customWidth="1"/>
    <col min="7158" max="7158" width="7.7109375" customWidth="1"/>
    <col min="7159" max="7163" width="6.7109375" customWidth="1"/>
    <col min="7164" max="7165" width="7.7109375" customWidth="1"/>
    <col min="7166" max="7169" width="6.7109375" customWidth="1"/>
    <col min="7170" max="7170" width="7.28515625" customWidth="1"/>
    <col min="7171" max="7171" width="12.7109375" customWidth="1"/>
    <col min="7409" max="7409" width="4.7109375" customWidth="1"/>
    <col min="7410" max="7410" width="16.7109375" customWidth="1"/>
    <col min="7411" max="7411" width="10.7109375" customWidth="1"/>
    <col min="7412" max="7413" width="13.7109375" customWidth="1"/>
    <col min="7414" max="7414" width="7.7109375" customWidth="1"/>
    <col min="7415" max="7419" width="6.7109375" customWidth="1"/>
    <col min="7420" max="7421" width="7.7109375" customWidth="1"/>
    <col min="7422" max="7425" width="6.7109375" customWidth="1"/>
    <col min="7426" max="7426" width="7.28515625" customWidth="1"/>
    <col min="7427" max="7427" width="12.7109375" customWidth="1"/>
    <col min="7665" max="7665" width="4.7109375" customWidth="1"/>
    <col min="7666" max="7666" width="16.7109375" customWidth="1"/>
    <col min="7667" max="7667" width="10.7109375" customWidth="1"/>
    <col min="7668" max="7669" width="13.7109375" customWidth="1"/>
    <col min="7670" max="7670" width="7.7109375" customWidth="1"/>
    <col min="7671" max="7675" width="6.7109375" customWidth="1"/>
    <col min="7676" max="7677" width="7.7109375" customWidth="1"/>
    <col min="7678" max="7681" width="6.7109375" customWidth="1"/>
    <col min="7682" max="7682" width="7.28515625" customWidth="1"/>
    <col min="7683" max="7683" width="12.7109375" customWidth="1"/>
    <col min="7921" max="7921" width="4.7109375" customWidth="1"/>
    <col min="7922" max="7922" width="16.7109375" customWidth="1"/>
    <col min="7923" max="7923" width="10.7109375" customWidth="1"/>
    <col min="7924" max="7925" width="13.7109375" customWidth="1"/>
    <col min="7926" max="7926" width="7.7109375" customWidth="1"/>
    <col min="7927" max="7931" width="6.7109375" customWidth="1"/>
    <col min="7932" max="7933" width="7.7109375" customWidth="1"/>
    <col min="7934" max="7937" width="6.7109375" customWidth="1"/>
    <col min="7938" max="7938" width="7.28515625" customWidth="1"/>
    <col min="7939" max="7939" width="12.7109375" customWidth="1"/>
    <col min="8177" max="8177" width="4.7109375" customWidth="1"/>
    <col min="8178" max="8178" width="16.7109375" customWidth="1"/>
    <col min="8179" max="8179" width="10.7109375" customWidth="1"/>
    <col min="8180" max="8181" width="13.7109375" customWidth="1"/>
    <col min="8182" max="8182" width="7.7109375" customWidth="1"/>
    <col min="8183" max="8187" width="6.7109375" customWidth="1"/>
    <col min="8188" max="8189" width="7.7109375" customWidth="1"/>
    <col min="8190" max="8193" width="6.7109375" customWidth="1"/>
    <col min="8194" max="8194" width="7.28515625" customWidth="1"/>
    <col min="8195" max="8195" width="12.7109375" customWidth="1"/>
    <col min="8433" max="8433" width="4.7109375" customWidth="1"/>
    <col min="8434" max="8434" width="16.7109375" customWidth="1"/>
    <col min="8435" max="8435" width="10.7109375" customWidth="1"/>
    <col min="8436" max="8437" width="13.7109375" customWidth="1"/>
    <col min="8438" max="8438" width="7.7109375" customWidth="1"/>
    <col min="8439" max="8443" width="6.7109375" customWidth="1"/>
    <col min="8444" max="8445" width="7.7109375" customWidth="1"/>
    <col min="8446" max="8449" width="6.7109375" customWidth="1"/>
    <col min="8450" max="8450" width="7.28515625" customWidth="1"/>
    <col min="8451" max="8451" width="12.7109375" customWidth="1"/>
    <col min="8689" max="8689" width="4.7109375" customWidth="1"/>
    <col min="8690" max="8690" width="16.7109375" customWidth="1"/>
    <col min="8691" max="8691" width="10.7109375" customWidth="1"/>
    <col min="8692" max="8693" width="13.7109375" customWidth="1"/>
    <col min="8694" max="8694" width="7.7109375" customWidth="1"/>
    <col min="8695" max="8699" width="6.7109375" customWidth="1"/>
    <col min="8700" max="8701" width="7.7109375" customWidth="1"/>
    <col min="8702" max="8705" width="6.7109375" customWidth="1"/>
    <col min="8706" max="8706" width="7.28515625" customWidth="1"/>
    <col min="8707" max="8707" width="12.7109375" customWidth="1"/>
    <col min="8945" max="8945" width="4.7109375" customWidth="1"/>
    <col min="8946" max="8946" width="16.7109375" customWidth="1"/>
    <col min="8947" max="8947" width="10.7109375" customWidth="1"/>
    <col min="8948" max="8949" width="13.7109375" customWidth="1"/>
    <col min="8950" max="8950" width="7.7109375" customWidth="1"/>
    <col min="8951" max="8955" width="6.7109375" customWidth="1"/>
    <col min="8956" max="8957" width="7.7109375" customWidth="1"/>
    <col min="8958" max="8961" width="6.7109375" customWidth="1"/>
    <col min="8962" max="8962" width="7.28515625" customWidth="1"/>
    <col min="8963" max="8963" width="12.7109375" customWidth="1"/>
    <col min="9201" max="9201" width="4.7109375" customWidth="1"/>
    <col min="9202" max="9202" width="16.7109375" customWidth="1"/>
    <col min="9203" max="9203" width="10.7109375" customWidth="1"/>
    <col min="9204" max="9205" width="13.7109375" customWidth="1"/>
    <col min="9206" max="9206" width="7.7109375" customWidth="1"/>
    <col min="9207" max="9211" width="6.7109375" customWidth="1"/>
    <col min="9212" max="9213" width="7.7109375" customWidth="1"/>
    <col min="9214" max="9217" width="6.7109375" customWidth="1"/>
    <col min="9218" max="9218" width="7.28515625" customWidth="1"/>
    <col min="9219" max="9219" width="12.7109375" customWidth="1"/>
    <col min="9457" max="9457" width="4.7109375" customWidth="1"/>
    <col min="9458" max="9458" width="16.7109375" customWidth="1"/>
    <col min="9459" max="9459" width="10.7109375" customWidth="1"/>
    <col min="9460" max="9461" width="13.7109375" customWidth="1"/>
    <col min="9462" max="9462" width="7.7109375" customWidth="1"/>
    <col min="9463" max="9467" width="6.7109375" customWidth="1"/>
    <col min="9468" max="9469" width="7.7109375" customWidth="1"/>
    <col min="9470" max="9473" width="6.7109375" customWidth="1"/>
    <col min="9474" max="9474" width="7.28515625" customWidth="1"/>
    <col min="9475" max="9475" width="12.7109375" customWidth="1"/>
    <col min="9713" max="9713" width="4.7109375" customWidth="1"/>
    <col min="9714" max="9714" width="16.7109375" customWidth="1"/>
    <col min="9715" max="9715" width="10.7109375" customWidth="1"/>
    <col min="9716" max="9717" width="13.7109375" customWidth="1"/>
    <col min="9718" max="9718" width="7.7109375" customWidth="1"/>
    <col min="9719" max="9723" width="6.7109375" customWidth="1"/>
    <col min="9724" max="9725" width="7.7109375" customWidth="1"/>
    <col min="9726" max="9729" width="6.7109375" customWidth="1"/>
    <col min="9730" max="9730" width="7.28515625" customWidth="1"/>
    <col min="9731" max="9731" width="12.7109375" customWidth="1"/>
    <col min="9969" max="9969" width="4.7109375" customWidth="1"/>
    <col min="9970" max="9970" width="16.7109375" customWidth="1"/>
    <col min="9971" max="9971" width="10.7109375" customWidth="1"/>
    <col min="9972" max="9973" width="13.7109375" customWidth="1"/>
    <col min="9974" max="9974" width="7.7109375" customWidth="1"/>
    <col min="9975" max="9979" width="6.7109375" customWidth="1"/>
    <col min="9980" max="9981" width="7.7109375" customWidth="1"/>
    <col min="9982" max="9985" width="6.7109375" customWidth="1"/>
    <col min="9986" max="9986" width="7.28515625" customWidth="1"/>
    <col min="9987" max="9987" width="12.7109375" customWidth="1"/>
    <col min="10225" max="10225" width="4.7109375" customWidth="1"/>
    <col min="10226" max="10226" width="16.7109375" customWidth="1"/>
    <col min="10227" max="10227" width="10.7109375" customWidth="1"/>
    <col min="10228" max="10229" width="13.7109375" customWidth="1"/>
    <col min="10230" max="10230" width="7.7109375" customWidth="1"/>
    <col min="10231" max="10235" width="6.7109375" customWidth="1"/>
    <col min="10236" max="10237" width="7.7109375" customWidth="1"/>
    <col min="10238" max="10241" width="6.7109375" customWidth="1"/>
    <col min="10242" max="10242" width="7.28515625" customWidth="1"/>
    <col min="10243" max="10243" width="12.7109375" customWidth="1"/>
    <col min="10481" max="10481" width="4.7109375" customWidth="1"/>
    <col min="10482" max="10482" width="16.7109375" customWidth="1"/>
    <col min="10483" max="10483" width="10.7109375" customWidth="1"/>
    <col min="10484" max="10485" width="13.7109375" customWidth="1"/>
    <col min="10486" max="10486" width="7.7109375" customWidth="1"/>
    <col min="10487" max="10491" width="6.7109375" customWidth="1"/>
    <col min="10492" max="10493" width="7.7109375" customWidth="1"/>
    <col min="10494" max="10497" width="6.7109375" customWidth="1"/>
    <col min="10498" max="10498" width="7.28515625" customWidth="1"/>
    <col min="10499" max="10499" width="12.7109375" customWidth="1"/>
    <col min="10737" max="10737" width="4.7109375" customWidth="1"/>
    <col min="10738" max="10738" width="16.7109375" customWidth="1"/>
    <col min="10739" max="10739" width="10.7109375" customWidth="1"/>
    <col min="10740" max="10741" width="13.7109375" customWidth="1"/>
    <col min="10742" max="10742" width="7.7109375" customWidth="1"/>
    <col min="10743" max="10747" width="6.7109375" customWidth="1"/>
    <col min="10748" max="10749" width="7.7109375" customWidth="1"/>
    <col min="10750" max="10753" width="6.7109375" customWidth="1"/>
    <col min="10754" max="10754" width="7.28515625" customWidth="1"/>
    <col min="10755" max="10755" width="12.7109375" customWidth="1"/>
    <col min="10993" max="10993" width="4.7109375" customWidth="1"/>
    <col min="10994" max="10994" width="16.7109375" customWidth="1"/>
    <col min="10995" max="10995" width="10.7109375" customWidth="1"/>
    <col min="10996" max="10997" width="13.7109375" customWidth="1"/>
    <col min="10998" max="10998" width="7.7109375" customWidth="1"/>
    <col min="10999" max="11003" width="6.7109375" customWidth="1"/>
    <col min="11004" max="11005" width="7.7109375" customWidth="1"/>
    <col min="11006" max="11009" width="6.7109375" customWidth="1"/>
    <col min="11010" max="11010" width="7.28515625" customWidth="1"/>
    <col min="11011" max="11011" width="12.7109375" customWidth="1"/>
    <col min="11249" max="11249" width="4.7109375" customWidth="1"/>
    <col min="11250" max="11250" width="16.7109375" customWidth="1"/>
    <col min="11251" max="11251" width="10.7109375" customWidth="1"/>
    <col min="11252" max="11253" width="13.7109375" customWidth="1"/>
    <col min="11254" max="11254" width="7.7109375" customWidth="1"/>
    <col min="11255" max="11259" width="6.7109375" customWidth="1"/>
    <col min="11260" max="11261" width="7.7109375" customWidth="1"/>
    <col min="11262" max="11265" width="6.7109375" customWidth="1"/>
    <col min="11266" max="11266" width="7.28515625" customWidth="1"/>
    <col min="11267" max="11267" width="12.7109375" customWidth="1"/>
    <col min="11505" max="11505" width="4.7109375" customWidth="1"/>
    <col min="11506" max="11506" width="16.7109375" customWidth="1"/>
    <col min="11507" max="11507" width="10.7109375" customWidth="1"/>
    <col min="11508" max="11509" width="13.7109375" customWidth="1"/>
    <col min="11510" max="11510" width="7.7109375" customWidth="1"/>
    <col min="11511" max="11515" width="6.7109375" customWidth="1"/>
    <col min="11516" max="11517" width="7.7109375" customWidth="1"/>
    <col min="11518" max="11521" width="6.7109375" customWidth="1"/>
    <col min="11522" max="11522" width="7.28515625" customWidth="1"/>
    <col min="11523" max="11523" width="12.7109375" customWidth="1"/>
    <col min="11761" max="11761" width="4.7109375" customWidth="1"/>
    <col min="11762" max="11762" width="16.7109375" customWidth="1"/>
    <col min="11763" max="11763" width="10.7109375" customWidth="1"/>
    <col min="11764" max="11765" width="13.7109375" customWidth="1"/>
    <col min="11766" max="11766" width="7.7109375" customWidth="1"/>
    <col min="11767" max="11771" width="6.7109375" customWidth="1"/>
    <col min="11772" max="11773" width="7.7109375" customWidth="1"/>
    <col min="11774" max="11777" width="6.7109375" customWidth="1"/>
    <col min="11778" max="11778" width="7.28515625" customWidth="1"/>
    <col min="11779" max="11779" width="12.7109375" customWidth="1"/>
    <col min="12017" max="12017" width="4.7109375" customWidth="1"/>
    <col min="12018" max="12018" width="16.7109375" customWidth="1"/>
    <col min="12019" max="12019" width="10.7109375" customWidth="1"/>
    <col min="12020" max="12021" width="13.7109375" customWidth="1"/>
    <col min="12022" max="12022" width="7.7109375" customWidth="1"/>
    <col min="12023" max="12027" width="6.7109375" customWidth="1"/>
    <col min="12028" max="12029" width="7.7109375" customWidth="1"/>
    <col min="12030" max="12033" width="6.7109375" customWidth="1"/>
    <col min="12034" max="12034" width="7.28515625" customWidth="1"/>
    <col min="12035" max="12035" width="12.7109375" customWidth="1"/>
    <col min="12273" max="12273" width="4.7109375" customWidth="1"/>
    <col min="12274" max="12274" width="16.7109375" customWidth="1"/>
    <col min="12275" max="12275" width="10.7109375" customWidth="1"/>
    <col min="12276" max="12277" width="13.7109375" customWidth="1"/>
    <col min="12278" max="12278" width="7.7109375" customWidth="1"/>
    <col min="12279" max="12283" width="6.7109375" customWidth="1"/>
    <col min="12284" max="12285" width="7.7109375" customWidth="1"/>
    <col min="12286" max="12289" width="6.7109375" customWidth="1"/>
    <col min="12290" max="12290" width="7.28515625" customWidth="1"/>
    <col min="12291" max="12291" width="12.7109375" customWidth="1"/>
    <col min="12529" max="12529" width="4.7109375" customWidth="1"/>
    <col min="12530" max="12530" width="16.7109375" customWidth="1"/>
    <col min="12531" max="12531" width="10.7109375" customWidth="1"/>
    <col min="12532" max="12533" width="13.7109375" customWidth="1"/>
    <col min="12534" max="12534" width="7.7109375" customWidth="1"/>
    <col min="12535" max="12539" width="6.7109375" customWidth="1"/>
    <col min="12540" max="12541" width="7.7109375" customWidth="1"/>
    <col min="12542" max="12545" width="6.7109375" customWidth="1"/>
    <col min="12546" max="12546" width="7.28515625" customWidth="1"/>
    <col min="12547" max="12547" width="12.7109375" customWidth="1"/>
    <col min="12785" max="12785" width="4.7109375" customWidth="1"/>
    <col min="12786" max="12786" width="16.7109375" customWidth="1"/>
    <col min="12787" max="12787" width="10.7109375" customWidth="1"/>
    <col min="12788" max="12789" width="13.7109375" customWidth="1"/>
    <col min="12790" max="12790" width="7.7109375" customWidth="1"/>
    <col min="12791" max="12795" width="6.7109375" customWidth="1"/>
    <col min="12796" max="12797" width="7.7109375" customWidth="1"/>
    <col min="12798" max="12801" width="6.7109375" customWidth="1"/>
    <col min="12802" max="12802" width="7.28515625" customWidth="1"/>
    <col min="12803" max="12803" width="12.7109375" customWidth="1"/>
    <col min="13041" max="13041" width="4.7109375" customWidth="1"/>
    <col min="13042" max="13042" width="16.7109375" customWidth="1"/>
    <col min="13043" max="13043" width="10.7109375" customWidth="1"/>
    <col min="13044" max="13045" width="13.7109375" customWidth="1"/>
    <col min="13046" max="13046" width="7.7109375" customWidth="1"/>
    <col min="13047" max="13051" width="6.7109375" customWidth="1"/>
    <col min="13052" max="13053" width="7.7109375" customWidth="1"/>
    <col min="13054" max="13057" width="6.7109375" customWidth="1"/>
    <col min="13058" max="13058" width="7.28515625" customWidth="1"/>
    <col min="13059" max="13059" width="12.7109375" customWidth="1"/>
    <col min="13297" max="13297" width="4.7109375" customWidth="1"/>
    <col min="13298" max="13298" width="16.7109375" customWidth="1"/>
    <col min="13299" max="13299" width="10.7109375" customWidth="1"/>
    <col min="13300" max="13301" width="13.7109375" customWidth="1"/>
    <col min="13302" max="13302" width="7.7109375" customWidth="1"/>
    <col min="13303" max="13307" width="6.7109375" customWidth="1"/>
    <col min="13308" max="13309" width="7.7109375" customWidth="1"/>
    <col min="13310" max="13313" width="6.7109375" customWidth="1"/>
    <col min="13314" max="13314" width="7.28515625" customWidth="1"/>
    <col min="13315" max="13315" width="12.7109375" customWidth="1"/>
    <col min="13553" max="13553" width="4.7109375" customWidth="1"/>
    <col min="13554" max="13554" width="16.7109375" customWidth="1"/>
    <col min="13555" max="13555" width="10.7109375" customWidth="1"/>
    <col min="13556" max="13557" width="13.7109375" customWidth="1"/>
    <col min="13558" max="13558" width="7.7109375" customWidth="1"/>
    <col min="13559" max="13563" width="6.7109375" customWidth="1"/>
    <col min="13564" max="13565" width="7.7109375" customWidth="1"/>
    <col min="13566" max="13569" width="6.7109375" customWidth="1"/>
    <col min="13570" max="13570" width="7.28515625" customWidth="1"/>
    <col min="13571" max="13571" width="12.7109375" customWidth="1"/>
    <col min="13809" max="13809" width="4.7109375" customWidth="1"/>
    <col min="13810" max="13810" width="16.7109375" customWidth="1"/>
    <col min="13811" max="13811" width="10.7109375" customWidth="1"/>
    <col min="13812" max="13813" width="13.7109375" customWidth="1"/>
    <col min="13814" max="13814" width="7.7109375" customWidth="1"/>
    <col min="13815" max="13819" width="6.7109375" customWidth="1"/>
    <col min="13820" max="13821" width="7.7109375" customWidth="1"/>
    <col min="13822" max="13825" width="6.7109375" customWidth="1"/>
    <col min="13826" max="13826" width="7.28515625" customWidth="1"/>
    <col min="13827" max="13827" width="12.7109375" customWidth="1"/>
    <col min="14065" max="14065" width="4.7109375" customWidth="1"/>
    <col min="14066" max="14066" width="16.7109375" customWidth="1"/>
    <col min="14067" max="14067" width="10.7109375" customWidth="1"/>
    <col min="14068" max="14069" width="13.7109375" customWidth="1"/>
    <col min="14070" max="14070" width="7.7109375" customWidth="1"/>
    <col min="14071" max="14075" width="6.7109375" customWidth="1"/>
    <col min="14076" max="14077" width="7.7109375" customWidth="1"/>
    <col min="14078" max="14081" width="6.7109375" customWidth="1"/>
    <col min="14082" max="14082" width="7.28515625" customWidth="1"/>
    <col min="14083" max="14083" width="12.7109375" customWidth="1"/>
    <col min="14321" max="14321" width="4.7109375" customWidth="1"/>
    <col min="14322" max="14322" width="16.7109375" customWidth="1"/>
    <col min="14323" max="14323" width="10.7109375" customWidth="1"/>
    <col min="14324" max="14325" width="13.7109375" customWidth="1"/>
    <col min="14326" max="14326" width="7.7109375" customWidth="1"/>
    <col min="14327" max="14331" width="6.7109375" customWidth="1"/>
    <col min="14332" max="14333" width="7.7109375" customWidth="1"/>
    <col min="14334" max="14337" width="6.7109375" customWidth="1"/>
    <col min="14338" max="14338" width="7.28515625" customWidth="1"/>
    <col min="14339" max="14339" width="12.7109375" customWidth="1"/>
    <col min="14577" max="14577" width="4.7109375" customWidth="1"/>
    <col min="14578" max="14578" width="16.7109375" customWidth="1"/>
    <col min="14579" max="14579" width="10.7109375" customWidth="1"/>
    <col min="14580" max="14581" width="13.7109375" customWidth="1"/>
    <col min="14582" max="14582" width="7.7109375" customWidth="1"/>
    <col min="14583" max="14587" width="6.7109375" customWidth="1"/>
    <col min="14588" max="14589" width="7.7109375" customWidth="1"/>
    <col min="14590" max="14593" width="6.7109375" customWidth="1"/>
    <col min="14594" max="14594" width="7.28515625" customWidth="1"/>
    <col min="14595" max="14595" width="12.7109375" customWidth="1"/>
    <col min="14833" max="14833" width="4.7109375" customWidth="1"/>
    <col min="14834" max="14834" width="16.7109375" customWidth="1"/>
    <col min="14835" max="14835" width="10.7109375" customWidth="1"/>
    <col min="14836" max="14837" width="13.7109375" customWidth="1"/>
    <col min="14838" max="14838" width="7.7109375" customWidth="1"/>
    <col min="14839" max="14843" width="6.7109375" customWidth="1"/>
    <col min="14844" max="14845" width="7.7109375" customWidth="1"/>
    <col min="14846" max="14849" width="6.7109375" customWidth="1"/>
    <col min="14850" max="14850" width="7.28515625" customWidth="1"/>
    <col min="14851" max="14851" width="12.7109375" customWidth="1"/>
    <col min="15089" max="15089" width="4.7109375" customWidth="1"/>
    <col min="15090" max="15090" width="16.7109375" customWidth="1"/>
    <col min="15091" max="15091" width="10.7109375" customWidth="1"/>
    <col min="15092" max="15093" width="13.7109375" customWidth="1"/>
    <col min="15094" max="15094" width="7.7109375" customWidth="1"/>
    <col min="15095" max="15099" width="6.7109375" customWidth="1"/>
    <col min="15100" max="15101" width="7.7109375" customWidth="1"/>
    <col min="15102" max="15105" width="6.7109375" customWidth="1"/>
    <col min="15106" max="15106" width="7.28515625" customWidth="1"/>
    <col min="15107" max="15107" width="12.7109375" customWidth="1"/>
    <col min="15345" max="15345" width="4.7109375" customWidth="1"/>
    <col min="15346" max="15346" width="16.7109375" customWidth="1"/>
    <col min="15347" max="15347" width="10.7109375" customWidth="1"/>
    <col min="15348" max="15349" width="13.7109375" customWidth="1"/>
    <col min="15350" max="15350" width="7.7109375" customWidth="1"/>
    <col min="15351" max="15355" width="6.7109375" customWidth="1"/>
    <col min="15356" max="15357" width="7.7109375" customWidth="1"/>
    <col min="15358" max="15361" width="6.7109375" customWidth="1"/>
    <col min="15362" max="15362" width="7.28515625" customWidth="1"/>
    <col min="15363" max="15363" width="12.7109375" customWidth="1"/>
    <col min="15601" max="15601" width="4.7109375" customWidth="1"/>
    <col min="15602" max="15602" width="16.7109375" customWidth="1"/>
    <col min="15603" max="15603" width="10.7109375" customWidth="1"/>
    <col min="15604" max="15605" width="13.7109375" customWidth="1"/>
    <col min="15606" max="15606" width="7.7109375" customWidth="1"/>
    <col min="15607" max="15611" width="6.7109375" customWidth="1"/>
    <col min="15612" max="15613" width="7.7109375" customWidth="1"/>
    <col min="15614" max="15617" width="6.7109375" customWidth="1"/>
    <col min="15618" max="15618" width="7.28515625" customWidth="1"/>
    <col min="15619" max="15619" width="12.7109375" customWidth="1"/>
    <col min="15857" max="15857" width="4.7109375" customWidth="1"/>
    <col min="15858" max="15858" width="16.7109375" customWidth="1"/>
    <col min="15859" max="15859" width="10.7109375" customWidth="1"/>
    <col min="15860" max="15861" width="13.7109375" customWidth="1"/>
    <col min="15862" max="15862" width="7.7109375" customWidth="1"/>
    <col min="15863" max="15867" width="6.7109375" customWidth="1"/>
    <col min="15868" max="15869" width="7.7109375" customWidth="1"/>
    <col min="15870" max="15873" width="6.7109375" customWidth="1"/>
    <col min="15874" max="15874" width="7.28515625" customWidth="1"/>
    <col min="15875" max="15875" width="12.7109375" customWidth="1"/>
    <col min="16113" max="16113" width="4.7109375" customWidth="1"/>
    <col min="16114" max="16114" width="16.7109375" customWidth="1"/>
    <col min="16115" max="16115" width="10.7109375" customWidth="1"/>
    <col min="16116" max="16117" width="13.7109375" customWidth="1"/>
    <col min="16118" max="16118" width="7.7109375" customWidth="1"/>
    <col min="16119" max="16123" width="6.7109375" customWidth="1"/>
    <col min="16124" max="16125" width="7.7109375" customWidth="1"/>
    <col min="16126" max="16129" width="6.7109375" customWidth="1"/>
    <col min="16130" max="16130" width="7.28515625" customWidth="1"/>
    <col min="16131" max="16131" width="12.7109375" customWidth="1"/>
  </cols>
  <sheetData>
    <row r="1" spans="1:14" ht="12.95" customHeight="1" x14ac:dyDescent="0.25">
      <c r="A1" s="53"/>
      <c r="B1" s="54" t="s">
        <v>37</v>
      </c>
      <c r="C1" s="55"/>
      <c r="D1" s="55" t="s">
        <v>1</v>
      </c>
      <c r="E1" s="85"/>
      <c r="F1" s="56"/>
      <c r="G1" s="56"/>
      <c r="H1" s="56" t="s">
        <v>34</v>
      </c>
      <c r="I1" s="98">
        <v>19</v>
      </c>
      <c r="J1" s="57"/>
      <c r="K1" s="39"/>
      <c r="L1" s="39"/>
      <c r="M1" s="39"/>
      <c r="N1" s="39"/>
    </row>
    <row r="2" spans="1:14" ht="12.95" customHeight="1" x14ac:dyDescent="0.25">
      <c r="A2" s="58"/>
      <c r="B2" s="76" t="s">
        <v>29</v>
      </c>
      <c r="C2" s="76">
        <v>136</v>
      </c>
      <c r="D2" s="59" t="s">
        <v>28</v>
      </c>
      <c r="E2" s="59"/>
      <c r="F2" s="60"/>
      <c r="G2" s="60"/>
      <c r="H2" s="60" t="s">
        <v>33</v>
      </c>
      <c r="I2" s="87">
        <v>60</v>
      </c>
      <c r="J2" s="86"/>
      <c r="K2" s="39"/>
      <c r="L2" s="39"/>
      <c r="M2" s="39"/>
      <c r="N2" s="39"/>
    </row>
    <row r="3" spans="1:14" ht="12.95" customHeight="1" x14ac:dyDescent="0.25">
      <c r="A3" s="61" t="s">
        <v>4</v>
      </c>
      <c r="B3" s="62" t="s">
        <v>5</v>
      </c>
      <c r="C3" s="63"/>
      <c r="D3" s="64" t="s">
        <v>6</v>
      </c>
      <c r="E3" s="64" t="s">
        <v>7</v>
      </c>
      <c r="F3" s="65" t="s">
        <v>8</v>
      </c>
      <c r="G3" s="65" t="s">
        <v>28</v>
      </c>
      <c r="H3" s="66" t="s">
        <v>9</v>
      </c>
      <c r="I3" s="67" t="s">
        <v>10</v>
      </c>
      <c r="J3" s="90"/>
      <c r="K3" s="39"/>
      <c r="L3" s="39"/>
      <c r="M3" s="39"/>
      <c r="N3" s="39"/>
    </row>
    <row r="4" spans="1:14" ht="12.95" customHeight="1" x14ac:dyDescent="0.25">
      <c r="A4" s="68" t="s">
        <v>11</v>
      </c>
      <c r="B4" s="69" t="s">
        <v>12</v>
      </c>
      <c r="C4" s="70"/>
      <c r="D4" s="71"/>
      <c r="E4" s="71"/>
      <c r="F4" s="72" t="s">
        <v>13</v>
      </c>
      <c r="G4" s="72" t="s">
        <v>27</v>
      </c>
      <c r="H4" s="73" t="s">
        <v>14</v>
      </c>
      <c r="I4" s="71" t="s">
        <v>15</v>
      </c>
      <c r="J4" s="91"/>
      <c r="K4" s="39"/>
      <c r="L4" s="39"/>
      <c r="M4" s="39"/>
      <c r="N4" s="39"/>
    </row>
    <row r="5" spans="1:14" ht="12.95" customHeight="1" x14ac:dyDescent="0.25">
      <c r="A5" s="107">
        <v>26</v>
      </c>
      <c r="B5" s="108" t="s">
        <v>106</v>
      </c>
      <c r="C5" s="109" t="s">
        <v>107</v>
      </c>
      <c r="D5" s="107">
        <v>2017047</v>
      </c>
      <c r="E5" s="109" t="s">
        <v>108</v>
      </c>
      <c r="F5" s="88">
        <v>35.76</v>
      </c>
      <c r="G5" s="118">
        <f t="shared" ref="G5:G31" si="0">$C$2/F5</f>
        <v>3.8031319910514543</v>
      </c>
      <c r="H5" s="74">
        <v>19</v>
      </c>
      <c r="I5" s="78">
        <v>1</v>
      </c>
      <c r="J5" s="92"/>
      <c r="K5" s="39"/>
      <c r="L5" s="39"/>
      <c r="M5" s="39"/>
      <c r="N5" s="39"/>
    </row>
    <row r="6" spans="1:14" ht="12.95" customHeight="1" x14ac:dyDescent="0.25">
      <c r="A6" s="107">
        <v>14</v>
      </c>
      <c r="B6" s="108" t="s">
        <v>74</v>
      </c>
      <c r="C6" s="109" t="s">
        <v>75</v>
      </c>
      <c r="D6" s="107">
        <v>2017018</v>
      </c>
      <c r="E6" s="109" t="s">
        <v>76</v>
      </c>
      <c r="F6" s="88">
        <v>36.590000000000003</v>
      </c>
      <c r="G6" s="118">
        <f t="shared" si="0"/>
        <v>3.7168625307461052</v>
      </c>
      <c r="H6" s="74">
        <v>19</v>
      </c>
      <c r="I6" s="78">
        <v>2</v>
      </c>
      <c r="J6" s="92"/>
      <c r="K6" s="39"/>
      <c r="L6" s="39"/>
      <c r="M6" s="39"/>
      <c r="N6" s="39"/>
    </row>
    <row r="7" spans="1:14" ht="12.95" customHeight="1" x14ac:dyDescent="0.25">
      <c r="A7" s="107">
        <v>8</v>
      </c>
      <c r="B7" s="108" t="s">
        <v>59</v>
      </c>
      <c r="C7" s="109" t="s">
        <v>60</v>
      </c>
      <c r="D7" s="107">
        <v>2016047</v>
      </c>
      <c r="E7" s="109" t="s">
        <v>61</v>
      </c>
      <c r="F7" s="88">
        <v>37.49</v>
      </c>
      <c r="G7" s="118">
        <f t="shared" si="0"/>
        <v>3.6276340357428647</v>
      </c>
      <c r="H7" s="74">
        <v>19</v>
      </c>
      <c r="I7" s="78">
        <v>3</v>
      </c>
      <c r="J7" s="92"/>
      <c r="K7" s="39"/>
      <c r="L7" s="39"/>
      <c r="M7" s="39"/>
      <c r="N7" s="39"/>
    </row>
    <row r="8" spans="1:14" ht="12.95" customHeight="1" x14ac:dyDescent="0.25">
      <c r="A8" s="107">
        <v>31</v>
      </c>
      <c r="B8" s="108" t="s">
        <v>120</v>
      </c>
      <c r="C8" s="109" t="s">
        <v>121</v>
      </c>
      <c r="D8" s="107">
        <v>2016084</v>
      </c>
      <c r="E8" s="109" t="s">
        <v>122</v>
      </c>
      <c r="F8" s="83">
        <v>42.8</v>
      </c>
      <c r="G8" s="118">
        <f t="shared" si="0"/>
        <v>3.1775700934579443</v>
      </c>
      <c r="H8" s="89">
        <v>19</v>
      </c>
      <c r="I8" s="78">
        <v>4</v>
      </c>
      <c r="J8" s="92"/>
      <c r="K8" s="39"/>
      <c r="L8" s="39"/>
      <c r="M8" s="39"/>
      <c r="N8" s="39"/>
    </row>
    <row r="9" spans="1:14" ht="12.95" customHeight="1" x14ac:dyDescent="0.25">
      <c r="A9" s="107">
        <v>4</v>
      </c>
      <c r="B9" s="108" t="s">
        <v>48</v>
      </c>
      <c r="C9" s="109" t="s">
        <v>49</v>
      </c>
      <c r="D9" s="107" t="s">
        <v>50</v>
      </c>
      <c r="E9" s="109" t="s">
        <v>51</v>
      </c>
      <c r="F9" s="83">
        <v>48.72</v>
      </c>
      <c r="G9" s="118">
        <f t="shared" si="0"/>
        <v>2.7914614121510675</v>
      </c>
      <c r="H9" s="78">
        <v>14</v>
      </c>
      <c r="I9" s="78">
        <v>5</v>
      </c>
      <c r="J9" s="92"/>
      <c r="K9" s="39"/>
      <c r="L9" s="39"/>
      <c r="M9" s="39"/>
      <c r="N9" s="39"/>
    </row>
    <row r="10" spans="1:14" ht="12.95" customHeight="1" x14ac:dyDescent="0.25">
      <c r="A10" s="107">
        <v>1</v>
      </c>
      <c r="B10" s="119" t="s">
        <v>39</v>
      </c>
      <c r="C10" s="109" t="s">
        <v>40</v>
      </c>
      <c r="D10" s="107">
        <v>2017023</v>
      </c>
      <c r="E10" s="109" t="s">
        <v>41</v>
      </c>
      <c r="F10" s="88">
        <v>38.19</v>
      </c>
      <c r="G10" s="118">
        <f t="shared" si="0"/>
        <v>3.5611416601204504</v>
      </c>
      <c r="H10" s="74">
        <v>13</v>
      </c>
      <c r="I10" s="78">
        <v>6</v>
      </c>
      <c r="J10" s="92"/>
      <c r="K10" s="39"/>
      <c r="L10" s="39"/>
      <c r="M10" s="39"/>
      <c r="N10" s="39"/>
    </row>
    <row r="11" spans="1:14" ht="12.95" customHeight="1" x14ac:dyDescent="0.25">
      <c r="A11" s="107">
        <v>5</v>
      </c>
      <c r="B11" s="108" t="s">
        <v>52</v>
      </c>
      <c r="C11" s="109" t="s">
        <v>53</v>
      </c>
      <c r="D11" s="107">
        <v>2017053</v>
      </c>
      <c r="E11" s="109" t="s">
        <v>54</v>
      </c>
      <c r="F11" s="83">
        <v>39.21</v>
      </c>
      <c r="G11" s="118">
        <f t="shared" si="0"/>
        <v>3.4685029329252739</v>
      </c>
      <c r="H11" s="89">
        <v>12</v>
      </c>
      <c r="I11" s="78">
        <v>7</v>
      </c>
      <c r="J11" s="92"/>
      <c r="K11" s="39"/>
      <c r="L11" s="39"/>
      <c r="M11" s="39"/>
      <c r="N11" s="39"/>
    </row>
    <row r="12" spans="1:14" ht="12.95" customHeight="1" x14ac:dyDescent="0.25">
      <c r="A12" s="107">
        <v>12</v>
      </c>
      <c r="B12" s="108" t="s">
        <v>69</v>
      </c>
      <c r="C12" s="109" t="s">
        <v>70</v>
      </c>
      <c r="D12" s="107">
        <v>2017029</v>
      </c>
      <c r="E12" s="109" t="s">
        <v>71</v>
      </c>
      <c r="F12" s="88">
        <v>60</v>
      </c>
      <c r="G12" s="118">
        <f t="shared" si="0"/>
        <v>2.2666666666666666</v>
      </c>
      <c r="H12" s="74">
        <v>10</v>
      </c>
      <c r="I12" s="78">
        <v>8</v>
      </c>
      <c r="J12" s="92"/>
      <c r="K12" s="39"/>
      <c r="L12" s="39"/>
      <c r="M12" s="39"/>
      <c r="N12" s="39"/>
    </row>
    <row r="13" spans="1:14" ht="12.95" customHeight="1" x14ac:dyDescent="0.25">
      <c r="A13" s="107">
        <v>18</v>
      </c>
      <c r="B13" s="108" t="s">
        <v>84</v>
      </c>
      <c r="C13" s="109" t="s">
        <v>85</v>
      </c>
      <c r="D13" s="107">
        <v>2016048</v>
      </c>
      <c r="E13" s="109" t="s">
        <v>86</v>
      </c>
      <c r="F13" s="88">
        <v>36.58</v>
      </c>
      <c r="G13" s="118">
        <f t="shared" si="0"/>
        <v>3.7178786221979228</v>
      </c>
      <c r="H13" s="74">
        <v>9</v>
      </c>
      <c r="I13" s="78">
        <v>9</v>
      </c>
      <c r="J13" s="92"/>
      <c r="K13" s="39"/>
      <c r="L13" s="39"/>
      <c r="M13" s="39"/>
      <c r="N13" s="39"/>
    </row>
    <row r="14" spans="1:14" ht="12.95" customHeight="1" x14ac:dyDescent="0.25">
      <c r="A14" s="107">
        <v>23</v>
      </c>
      <c r="B14" s="108" t="s">
        <v>98</v>
      </c>
      <c r="C14" s="109" t="s">
        <v>99</v>
      </c>
      <c r="D14" s="107">
        <v>2017030</v>
      </c>
      <c r="E14" s="109" t="s">
        <v>100</v>
      </c>
      <c r="F14" s="88">
        <v>35.19</v>
      </c>
      <c r="G14" s="118">
        <f t="shared" si="0"/>
        <v>3.8647342995169085</v>
      </c>
      <c r="H14" s="74">
        <v>8</v>
      </c>
      <c r="I14" s="78">
        <v>10</v>
      </c>
      <c r="J14" s="92"/>
      <c r="K14" s="39"/>
      <c r="L14" s="39"/>
      <c r="M14" s="39"/>
      <c r="N14" s="39"/>
    </row>
    <row r="15" spans="1:14" ht="12.95" customHeight="1" x14ac:dyDescent="0.25">
      <c r="A15" s="107">
        <v>2</v>
      </c>
      <c r="B15" s="108" t="s">
        <v>42</v>
      </c>
      <c r="C15" s="109" t="s">
        <v>43</v>
      </c>
      <c r="D15" s="107">
        <v>2017046</v>
      </c>
      <c r="E15" s="109" t="s">
        <v>44</v>
      </c>
      <c r="F15" s="88">
        <v>35.26</v>
      </c>
      <c r="G15" s="118">
        <f t="shared" si="0"/>
        <v>3.8570618264322181</v>
      </c>
      <c r="H15" s="74">
        <v>8</v>
      </c>
      <c r="I15" s="78">
        <v>11</v>
      </c>
      <c r="J15" s="92"/>
      <c r="K15" s="39"/>
      <c r="L15" s="39"/>
      <c r="M15" s="39"/>
      <c r="N15" s="39"/>
    </row>
    <row r="16" spans="1:14" ht="12.95" customHeight="1" x14ac:dyDescent="0.25">
      <c r="A16" s="107">
        <v>7</v>
      </c>
      <c r="B16" s="110" t="s">
        <v>56</v>
      </c>
      <c r="C16" s="109" t="s">
        <v>57</v>
      </c>
      <c r="D16" s="107">
        <v>2012012</v>
      </c>
      <c r="E16" s="109" t="s">
        <v>58</v>
      </c>
      <c r="F16" s="88">
        <v>36.619999999999997</v>
      </c>
      <c r="G16" s="118">
        <f t="shared" si="0"/>
        <v>3.7138175860185694</v>
      </c>
      <c r="H16" s="74">
        <v>7</v>
      </c>
      <c r="I16" s="78">
        <v>12</v>
      </c>
      <c r="J16" s="92"/>
      <c r="K16" s="39"/>
      <c r="L16" s="39"/>
      <c r="M16" s="39"/>
      <c r="N16" s="39"/>
    </row>
    <row r="17" spans="1:14" ht="12.95" customHeight="1" x14ac:dyDescent="0.25">
      <c r="A17" s="107">
        <v>24</v>
      </c>
      <c r="B17" s="108" t="s">
        <v>101</v>
      </c>
      <c r="C17" s="109" t="s">
        <v>77</v>
      </c>
      <c r="D17" s="107">
        <v>2017014</v>
      </c>
      <c r="E17" s="109" t="s">
        <v>102</v>
      </c>
      <c r="F17" s="88">
        <v>37.369999999999997</v>
      </c>
      <c r="G17" s="118">
        <f t="shared" si="0"/>
        <v>3.6392828472036394</v>
      </c>
      <c r="H17" s="74">
        <v>7</v>
      </c>
      <c r="I17" s="78">
        <v>13</v>
      </c>
      <c r="J17" s="92"/>
      <c r="K17" s="39"/>
      <c r="L17" s="39"/>
      <c r="M17" s="39"/>
      <c r="N17" s="39"/>
    </row>
    <row r="18" spans="1:14" ht="12.95" customHeight="1" x14ac:dyDescent="0.25">
      <c r="A18" s="107">
        <v>16</v>
      </c>
      <c r="B18" s="109" t="s">
        <v>78</v>
      </c>
      <c r="C18" s="109" t="s">
        <v>79</v>
      </c>
      <c r="D18" s="107">
        <v>2015078</v>
      </c>
      <c r="E18" s="109" t="s">
        <v>80</v>
      </c>
      <c r="F18" s="88">
        <v>38.78</v>
      </c>
      <c r="G18" s="118">
        <f t="shared" si="0"/>
        <v>3.5069623517276947</v>
      </c>
      <c r="H18" s="74">
        <v>7</v>
      </c>
      <c r="I18" s="78">
        <v>14</v>
      </c>
      <c r="J18" s="92"/>
      <c r="K18" s="39"/>
      <c r="L18" s="39"/>
      <c r="M18" s="39"/>
      <c r="N18" s="39"/>
    </row>
    <row r="19" spans="1:14" ht="12.95" customHeight="1" x14ac:dyDescent="0.25">
      <c r="A19" s="107">
        <v>22</v>
      </c>
      <c r="B19" s="108" t="s">
        <v>95</v>
      </c>
      <c r="C19" s="109" t="s">
        <v>96</v>
      </c>
      <c r="D19" s="107" t="s">
        <v>50</v>
      </c>
      <c r="E19" s="109" t="s">
        <v>97</v>
      </c>
      <c r="F19" s="88">
        <v>39.409999999999997</v>
      </c>
      <c r="G19" s="118">
        <f t="shared" si="0"/>
        <v>3.4509007866023853</v>
      </c>
      <c r="H19" s="74">
        <v>7</v>
      </c>
      <c r="I19" s="78">
        <v>15</v>
      </c>
      <c r="J19" s="92"/>
      <c r="K19" s="39"/>
      <c r="L19" s="39"/>
      <c r="M19" s="39"/>
      <c r="N19" s="39"/>
    </row>
    <row r="20" spans="1:14" ht="12.95" customHeight="1" x14ac:dyDescent="0.25">
      <c r="A20" s="107">
        <v>25</v>
      </c>
      <c r="B20" s="108" t="s">
        <v>103</v>
      </c>
      <c r="C20" s="109" t="s">
        <v>104</v>
      </c>
      <c r="D20" s="107">
        <v>2017061</v>
      </c>
      <c r="E20" s="109" t="s">
        <v>105</v>
      </c>
      <c r="F20" s="88">
        <v>56.81</v>
      </c>
      <c r="G20" s="118">
        <f t="shared" si="0"/>
        <v>2.3939447280408377</v>
      </c>
      <c r="H20" s="74">
        <v>6</v>
      </c>
      <c r="I20" s="78">
        <v>16</v>
      </c>
      <c r="J20" s="92"/>
      <c r="K20" s="39"/>
      <c r="L20" s="39"/>
      <c r="M20" s="39"/>
      <c r="N20" s="39"/>
    </row>
    <row r="21" spans="1:14" ht="12.95" customHeight="1" x14ac:dyDescent="0.25">
      <c r="A21" s="107">
        <v>21</v>
      </c>
      <c r="B21" s="108" t="s">
        <v>92</v>
      </c>
      <c r="C21" s="109" t="s">
        <v>93</v>
      </c>
      <c r="D21" s="107">
        <v>2016042</v>
      </c>
      <c r="E21" s="109" t="s">
        <v>94</v>
      </c>
      <c r="F21" s="88">
        <v>32.81</v>
      </c>
      <c r="G21" s="118">
        <f t="shared" si="0"/>
        <v>4.1450777202072535</v>
      </c>
      <c r="H21" s="74">
        <v>5</v>
      </c>
      <c r="I21" s="78">
        <v>17</v>
      </c>
      <c r="J21" s="92"/>
      <c r="K21" s="39"/>
      <c r="L21" s="39"/>
      <c r="M21" s="39"/>
      <c r="N21" s="39"/>
    </row>
    <row r="22" spans="1:14" ht="12.95" customHeight="1" x14ac:dyDescent="0.25">
      <c r="A22" s="107">
        <v>19</v>
      </c>
      <c r="B22" s="108" t="s">
        <v>87</v>
      </c>
      <c r="C22" s="109" t="s">
        <v>88</v>
      </c>
      <c r="D22" s="107">
        <v>2016014</v>
      </c>
      <c r="E22" s="109" t="s">
        <v>89</v>
      </c>
      <c r="F22" s="88">
        <v>41.27</v>
      </c>
      <c r="G22" s="118">
        <f t="shared" si="0"/>
        <v>3.2953719408771502</v>
      </c>
      <c r="H22" s="74">
        <v>5</v>
      </c>
      <c r="I22" s="78">
        <v>18</v>
      </c>
      <c r="J22" s="92"/>
      <c r="K22" s="39"/>
      <c r="L22" s="39"/>
      <c r="M22" s="39"/>
      <c r="N22" s="39"/>
    </row>
    <row r="23" spans="1:14" ht="12.95" customHeight="1" x14ac:dyDescent="0.25">
      <c r="A23" s="107">
        <v>27</v>
      </c>
      <c r="B23" s="108" t="s">
        <v>109</v>
      </c>
      <c r="C23" s="109" t="s">
        <v>110</v>
      </c>
      <c r="D23" s="107">
        <v>2016016</v>
      </c>
      <c r="E23" s="109" t="s">
        <v>94</v>
      </c>
      <c r="F23" s="83">
        <v>50.16</v>
      </c>
      <c r="G23" s="118">
        <f t="shared" si="0"/>
        <v>2.7113237639553431</v>
      </c>
      <c r="H23" s="78">
        <v>5</v>
      </c>
      <c r="I23" s="78">
        <v>19</v>
      </c>
      <c r="J23" s="92"/>
      <c r="K23" s="39"/>
      <c r="L23" s="39"/>
      <c r="M23" s="39"/>
      <c r="N23" s="39"/>
    </row>
    <row r="24" spans="1:14" ht="12.95" customHeight="1" x14ac:dyDescent="0.25">
      <c r="A24" s="107">
        <v>17</v>
      </c>
      <c r="B24" s="108" t="s">
        <v>81</v>
      </c>
      <c r="C24" s="109" t="s">
        <v>82</v>
      </c>
      <c r="D24" s="107">
        <v>2016020</v>
      </c>
      <c r="E24" s="109" t="s">
        <v>83</v>
      </c>
      <c r="F24" s="88">
        <v>56.75</v>
      </c>
      <c r="G24" s="118">
        <f t="shared" si="0"/>
        <v>2.3964757709251101</v>
      </c>
      <c r="H24" s="74">
        <v>5</v>
      </c>
      <c r="I24" s="78">
        <v>20</v>
      </c>
      <c r="J24" s="92"/>
      <c r="K24" s="39"/>
      <c r="L24" s="39"/>
      <c r="M24" s="39"/>
      <c r="N24" s="39"/>
    </row>
    <row r="25" spans="1:14" ht="12.95" customHeight="1" x14ac:dyDescent="0.25">
      <c r="A25" s="107">
        <v>13</v>
      </c>
      <c r="B25" s="108" t="s">
        <v>42</v>
      </c>
      <c r="C25" s="109" t="s">
        <v>72</v>
      </c>
      <c r="D25" s="107">
        <v>2017037</v>
      </c>
      <c r="E25" s="109" t="s">
        <v>73</v>
      </c>
      <c r="F25" s="83">
        <v>43.39</v>
      </c>
      <c r="G25" s="118">
        <f t="shared" si="0"/>
        <v>3.134362756395483</v>
      </c>
      <c r="H25" s="78">
        <v>4</v>
      </c>
      <c r="I25" s="78">
        <v>21</v>
      </c>
      <c r="J25" s="92"/>
      <c r="K25" s="39"/>
      <c r="L25" s="39"/>
      <c r="M25" s="39"/>
      <c r="N25" s="39"/>
    </row>
    <row r="26" spans="1:14" ht="12.95" customHeight="1" x14ac:dyDescent="0.25">
      <c r="A26" s="107">
        <v>3</v>
      </c>
      <c r="B26" s="110" t="s">
        <v>45</v>
      </c>
      <c r="C26" s="109" t="s">
        <v>46</v>
      </c>
      <c r="D26" s="107">
        <v>2017059</v>
      </c>
      <c r="E26" s="109" t="s">
        <v>47</v>
      </c>
      <c r="F26" s="88">
        <v>60</v>
      </c>
      <c r="G26" s="118">
        <f t="shared" si="0"/>
        <v>2.2666666666666666</v>
      </c>
      <c r="H26" s="74">
        <v>4</v>
      </c>
      <c r="I26" s="78">
        <v>22</v>
      </c>
      <c r="J26" s="92"/>
      <c r="K26" s="39"/>
      <c r="L26" s="39"/>
      <c r="M26" s="39"/>
      <c r="N26" s="39"/>
    </row>
    <row r="27" spans="1:14" ht="12.95" customHeight="1" x14ac:dyDescent="0.25">
      <c r="A27" s="107">
        <v>11</v>
      </c>
      <c r="B27" s="110" t="s">
        <v>66</v>
      </c>
      <c r="C27" s="109" t="s">
        <v>67</v>
      </c>
      <c r="D27" s="107">
        <v>2016065</v>
      </c>
      <c r="E27" s="109" t="s">
        <v>68</v>
      </c>
      <c r="F27" s="88">
        <v>34.380000000000003</v>
      </c>
      <c r="G27" s="118">
        <f t="shared" si="0"/>
        <v>3.9557882489819658</v>
      </c>
      <c r="H27" s="74">
        <v>3</v>
      </c>
      <c r="I27" s="78">
        <v>23</v>
      </c>
      <c r="J27" s="92"/>
      <c r="K27" s="39"/>
      <c r="L27" s="39"/>
      <c r="M27" s="39"/>
      <c r="N27" s="39"/>
    </row>
    <row r="28" spans="1:14" ht="12.95" customHeight="1" x14ac:dyDescent="0.25">
      <c r="A28" s="107">
        <v>28</v>
      </c>
      <c r="B28" s="108" t="s">
        <v>111</v>
      </c>
      <c r="C28" s="109" t="s">
        <v>112</v>
      </c>
      <c r="D28" s="107">
        <v>2017047</v>
      </c>
      <c r="E28" s="109" t="s">
        <v>113</v>
      </c>
      <c r="F28" s="83">
        <v>41.85</v>
      </c>
      <c r="G28" s="118">
        <f t="shared" si="0"/>
        <v>3.2497013142174431</v>
      </c>
      <c r="H28" s="78">
        <v>3</v>
      </c>
      <c r="I28" s="78">
        <v>24</v>
      </c>
      <c r="J28" s="92"/>
      <c r="K28" s="39"/>
      <c r="L28" s="39"/>
      <c r="M28" s="39"/>
      <c r="N28" s="39"/>
    </row>
    <row r="29" spans="1:14" ht="12.95" customHeight="1" x14ac:dyDescent="0.25">
      <c r="A29" s="107">
        <v>20</v>
      </c>
      <c r="B29" s="110" t="s">
        <v>56</v>
      </c>
      <c r="C29" s="109" t="s">
        <v>90</v>
      </c>
      <c r="D29" s="107">
        <v>2014071</v>
      </c>
      <c r="E29" s="109" t="s">
        <v>91</v>
      </c>
      <c r="F29" s="83">
        <v>53.81</v>
      </c>
      <c r="G29" s="118">
        <f t="shared" si="0"/>
        <v>2.5274112618472402</v>
      </c>
      <c r="H29" s="78">
        <v>3</v>
      </c>
      <c r="I29" s="78">
        <v>25</v>
      </c>
      <c r="J29" s="92"/>
      <c r="K29" s="39"/>
      <c r="L29" s="39"/>
      <c r="M29" s="39"/>
      <c r="N29" s="39"/>
    </row>
    <row r="30" spans="1:14" ht="12.95" customHeight="1" x14ac:dyDescent="0.25">
      <c r="A30" s="107">
        <v>30</v>
      </c>
      <c r="B30" s="108" t="s">
        <v>117</v>
      </c>
      <c r="C30" s="109" t="s">
        <v>118</v>
      </c>
      <c r="D30" s="107">
        <v>2017012</v>
      </c>
      <c r="E30" s="109" t="s">
        <v>119</v>
      </c>
      <c r="F30" s="104">
        <v>60</v>
      </c>
      <c r="G30" s="118">
        <f t="shared" si="0"/>
        <v>2.2666666666666666</v>
      </c>
      <c r="H30" s="105">
        <v>3</v>
      </c>
      <c r="I30" s="78">
        <v>26</v>
      </c>
      <c r="J30" s="106"/>
      <c r="K30" s="39"/>
      <c r="L30" s="39"/>
      <c r="M30" s="39"/>
      <c r="N30" s="39"/>
    </row>
    <row r="31" spans="1:14" ht="12.95" customHeight="1" x14ac:dyDescent="0.25">
      <c r="A31" s="107">
        <v>32</v>
      </c>
      <c r="B31" s="108" t="s">
        <v>123</v>
      </c>
      <c r="C31" s="109" t="s">
        <v>124</v>
      </c>
      <c r="D31" s="107">
        <v>2015018</v>
      </c>
      <c r="E31" s="109" t="s">
        <v>125</v>
      </c>
      <c r="F31" s="83">
        <v>60</v>
      </c>
      <c r="G31" s="118">
        <f t="shared" si="0"/>
        <v>2.2666666666666666</v>
      </c>
      <c r="H31" s="89">
        <v>3</v>
      </c>
      <c r="I31" s="78">
        <v>27</v>
      </c>
      <c r="J31" s="106"/>
      <c r="K31" s="39"/>
      <c r="L31" s="39"/>
      <c r="M31" s="39"/>
      <c r="N31" s="39"/>
    </row>
    <row r="32" spans="1:14" ht="12.95" customHeight="1" x14ac:dyDescent="0.25">
      <c r="A32" s="53"/>
      <c r="B32" s="54" t="s">
        <v>36</v>
      </c>
      <c r="C32" s="55"/>
      <c r="D32" s="55" t="s">
        <v>1</v>
      </c>
      <c r="E32" s="85"/>
      <c r="F32" s="56"/>
      <c r="G32" s="56"/>
      <c r="H32" s="56" t="s">
        <v>34</v>
      </c>
      <c r="I32" s="98">
        <v>19</v>
      </c>
    </row>
    <row r="33" spans="1:9" ht="12.95" customHeight="1" x14ac:dyDescent="0.25">
      <c r="A33" s="58"/>
      <c r="B33" s="76" t="s">
        <v>29</v>
      </c>
      <c r="C33" s="76">
        <v>136</v>
      </c>
      <c r="D33" s="59" t="s">
        <v>28</v>
      </c>
      <c r="E33" s="59"/>
      <c r="F33" s="60"/>
      <c r="G33" s="60"/>
      <c r="H33" s="60" t="s">
        <v>33</v>
      </c>
      <c r="I33" s="87">
        <v>60</v>
      </c>
    </row>
    <row r="34" spans="1:9" ht="12.95" customHeight="1" x14ac:dyDescent="0.25">
      <c r="A34" s="61" t="s">
        <v>4</v>
      </c>
      <c r="B34" s="62" t="s">
        <v>5</v>
      </c>
      <c r="C34" s="63"/>
      <c r="D34" s="64" t="s">
        <v>6</v>
      </c>
      <c r="E34" s="64" t="s">
        <v>7</v>
      </c>
      <c r="F34" s="65" t="s">
        <v>8</v>
      </c>
      <c r="G34" s="65" t="s">
        <v>28</v>
      </c>
      <c r="H34" s="66" t="s">
        <v>9</v>
      </c>
      <c r="I34" s="67" t="s">
        <v>10</v>
      </c>
    </row>
    <row r="35" spans="1:9" ht="12.95" customHeight="1" x14ac:dyDescent="0.25">
      <c r="A35" s="68" t="s">
        <v>11</v>
      </c>
      <c r="B35" s="69" t="s">
        <v>12</v>
      </c>
      <c r="C35" s="70"/>
      <c r="D35" s="71"/>
      <c r="E35" s="71"/>
      <c r="F35" s="72" t="s">
        <v>13</v>
      </c>
      <c r="G35" s="72" t="s">
        <v>27</v>
      </c>
      <c r="H35" s="73" t="s">
        <v>14</v>
      </c>
      <c r="I35" s="71" t="s">
        <v>15</v>
      </c>
    </row>
    <row r="36" spans="1:9" ht="12.95" customHeight="1" x14ac:dyDescent="0.25">
      <c r="A36" s="107">
        <v>53</v>
      </c>
      <c r="B36" s="108" t="s">
        <v>177</v>
      </c>
      <c r="C36" s="109" t="s">
        <v>178</v>
      </c>
      <c r="D36" s="107">
        <v>2017027</v>
      </c>
      <c r="E36" s="109" t="s">
        <v>179</v>
      </c>
      <c r="F36" s="88">
        <v>27.92</v>
      </c>
      <c r="G36" s="118">
        <f t="shared" ref="G36:G64" si="1">$C$33/F36</f>
        <v>4.8710601719197708</v>
      </c>
      <c r="H36" s="74">
        <v>19</v>
      </c>
      <c r="I36" s="78">
        <v>1</v>
      </c>
    </row>
    <row r="37" spans="1:9" ht="12.95" customHeight="1" x14ac:dyDescent="0.25">
      <c r="A37" s="107">
        <v>36</v>
      </c>
      <c r="B37" s="108" t="s">
        <v>111</v>
      </c>
      <c r="C37" s="109" t="s">
        <v>112</v>
      </c>
      <c r="D37" s="107">
        <v>2017057</v>
      </c>
      <c r="E37" s="109" t="s">
        <v>133</v>
      </c>
      <c r="F37" s="83">
        <v>32.700000000000003</v>
      </c>
      <c r="G37" s="118">
        <f t="shared" si="1"/>
        <v>4.1590214067278284</v>
      </c>
      <c r="H37" s="78">
        <v>19</v>
      </c>
      <c r="I37" s="78">
        <v>2</v>
      </c>
    </row>
    <row r="38" spans="1:9" ht="12.95" customHeight="1" x14ac:dyDescent="0.25">
      <c r="A38" s="107">
        <v>51</v>
      </c>
      <c r="B38" s="108" t="s">
        <v>52</v>
      </c>
      <c r="C38" s="109" t="s">
        <v>53</v>
      </c>
      <c r="D38" s="107">
        <v>2015068</v>
      </c>
      <c r="E38" s="109" t="s">
        <v>173</v>
      </c>
      <c r="F38" s="83">
        <v>35.840000000000003</v>
      </c>
      <c r="G38" s="118">
        <f t="shared" si="1"/>
        <v>3.7946428571428568</v>
      </c>
      <c r="H38" s="78">
        <v>19</v>
      </c>
      <c r="I38" s="78">
        <v>3</v>
      </c>
    </row>
    <row r="39" spans="1:9" ht="12.95" customHeight="1" x14ac:dyDescent="0.25">
      <c r="A39" s="107">
        <v>60</v>
      </c>
      <c r="B39" s="108" t="s">
        <v>150</v>
      </c>
      <c r="C39" s="109" t="s">
        <v>151</v>
      </c>
      <c r="D39" s="107">
        <v>2017039</v>
      </c>
      <c r="E39" s="109" t="s">
        <v>192</v>
      </c>
      <c r="F39" s="88">
        <v>36.03</v>
      </c>
      <c r="G39" s="118">
        <f t="shared" si="1"/>
        <v>3.7746322509020258</v>
      </c>
      <c r="H39" s="74">
        <v>19</v>
      </c>
      <c r="I39" s="78">
        <v>4</v>
      </c>
    </row>
    <row r="40" spans="1:9" ht="12.95" customHeight="1" x14ac:dyDescent="0.25">
      <c r="A40" s="107">
        <v>33</v>
      </c>
      <c r="B40" s="108" t="s">
        <v>120</v>
      </c>
      <c r="C40" s="109" t="s">
        <v>121</v>
      </c>
      <c r="D40" s="107">
        <v>2015077</v>
      </c>
      <c r="E40" s="109" t="s">
        <v>126</v>
      </c>
      <c r="F40" s="88">
        <v>38.47</v>
      </c>
      <c r="G40" s="118">
        <f t="shared" si="1"/>
        <v>3.5352222511047571</v>
      </c>
      <c r="H40" s="74">
        <v>19</v>
      </c>
      <c r="I40" s="78">
        <v>5</v>
      </c>
    </row>
    <row r="41" spans="1:9" ht="12.95" customHeight="1" x14ac:dyDescent="0.25">
      <c r="A41" s="107">
        <v>41</v>
      </c>
      <c r="B41" s="110" t="s">
        <v>146</v>
      </c>
      <c r="C41" s="109" t="s">
        <v>147</v>
      </c>
      <c r="D41" s="107">
        <v>2017010</v>
      </c>
      <c r="E41" s="109" t="s">
        <v>132</v>
      </c>
      <c r="F41" s="88">
        <v>42.09</v>
      </c>
      <c r="G41" s="118">
        <f t="shared" si="1"/>
        <v>3.2311712995961033</v>
      </c>
      <c r="H41" s="74">
        <v>19</v>
      </c>
      <c r="I41" s="78">
        <v>6</v>
      </c>
    </row>
    <row r="42" spans="1:9" ht="12.95" customHeight="1" x14ac:dyDescent="0.25">
      <c r="A42" s="107">
        <v>49</v>
      </c>
      <c r="B42" s="108" t="s">
        <v>167</v>
      </c>
      <c r="C42" s="109" t="s">
        <v>168</v>
      </c>
      <c r="D42" s="107">
        <v>2014072</v>
      </c>
      <c r="E42" s="109" t="s">
        <v>169</v>
      </c>
      <c r="F42" s="88">
        <v>38.86</v>
      </c>
      <c r="G42" s="118">
        <f t="shared" si="1"/>
        <v>3.4997426659804427</v>
      </c>
      <c r="H42" s="74">
        <v>16</v>
      </c>
      <c r="I42" s="78">
        <v>7</v>
      </c>
    </row>
    <row r="43" spans="1:9" ht="12.95" customHeight="1" x14ac:dyDescent="0.25">
      <c r="A43" s="107">
        <v>35</v>
      </c>
      <c r="B43" s="108" t="s">
        <v>130</v>
      </c>
      <c r="C43" s="109" t="s">
        <v>131</v>
      </c>
      <c r="D43" s="107">
        <v>2017015</v>
      </c>
      <c r="E43" s="109" t="s">
        <v>132</v>
      </c>
      <c r="F43" s="88">
        <v>46.13</v>
      </c>
      <c r="G43" s="118">
        <f t="shared" si="1"/>
        <v>2.9481898981140255</v>
      </c>
      <c r="H43" s="74">
        <v>15</v>
      </c>
      <c r="I43" s="78">
        <v>8</v>
      </c>
    </row>
    <row r="44" spans="1:9" ht="12.95" customHeight="1" x14ac:dyDescent="0.25">
      <c r="A44" s="107">
        <v>56</v>
      </c>
      <c r="B44" s="108" t="s">
        <v>109</v>
      </c>
      <c r="C44" s="109" t="s">
        <v>185</v>
      </c>
      <c r="D44" s="107">
        <v>2015059</v>
      </c>
      <c r="E44" s="109" t="s">
        <v>186</v>
      </c>
      <c r="F44" s="88">
        <v>34.04</v>
      </c>
      <c r="G44" s="118">
        <f t="shared" si="1"/>
        <v>3.9952996474735607</v>
      </c>
      <c r="H44" s="74">
        <v>10</v>
      </c>
      <c r="I44" s="78">
        <v>9</v>
      </c>
    </row>
    <row r="45" spans="1:9" ht="12.95" customHeight="1" x14ac:dyDescent="0.25">
      <c r="A45" s="107">
        <v>40</v>
      </c>
      <c r="B45" s="110" t="s">
        <v>143</v>
      </c>
      <c r="C45" s="109" t="s">
        <v>144</v>
      </c>
      <c r="D45" s="107">
        <v>2016011</v>
      </c>
      <c r="E45" s="109" t="s">
        <v>145</v>
      </c>
      <c r="F45" s="88">
        <v>35.72</v>
      </c>
      <c r="G45" s="118">
        <f t="shared" si="1"/>
        <v>3.807390817469205</v>
      </c>
      <c r="H45" s="74">
        <v>10</v>
      </c>
      <c r="I45" s="78">
        <v>10</v>
      </c>
    </row>
    <row r="46" spans="1:9" ht="12.95" customHeight="1" x14ac:dyDescent="0.25">
      <c r="A46" s="107">
        <v>34</v>
      </c>
      <c r="B46" s="108" t="s">
        <v>127</v>
      </c>
      <c r="C46" s="109" t="s">
        <v>128</v>
      </c>
      <c r="D46" s="107">
        <v>2016040</v>
      </c>
      <c r="E46" s="109" t="s">
        <v>129</v>
      </c>
      <c r="F46" s="88">
        <v>57</v>
      </c>
      <c r="G46" s="118">
        <f t="shared" si="1"/>
        <v>2.3859649122807016</v>
      </c>
      <c r="H46" s="74">
        <v>10</v>
      </c>
      <c r="I46" s="78">
        <v>11</v>
      </c>
    </row>
    <row r="47" spans="1:9" ht="12.95" customHeight="1" x14ac:dyDescent="0.25">
      <c r="A47" s="107">
        <v>58</v>
      </c>
      <c r="B47" s="108" t="s">
        <v>188</v>
      </c>
      <c r="C47" s="109" t="s">
        <v>189</v>
      </c>
      <c r="D47" s="107">
        <v>2017024</v>
      </c>
      <c r="E47" s="109" t="s">
        <v>190</v>
      </c>
      <c r="F47" s="83">
        <v>31.31</v>
      </c>
      <c r="G47" s="118">
        <f t="shared" si="1"/>
        <v>4.3436601724688604</v>
      </c>
      <c r="H47" s="78">
        <v>8</v>
      </c>
      <c r="I47" s="78">
        <v>12</v>
      </c>
    </row>
    <row r="48" spans="1:9" ht="12.95" customHeight="1" x14ac:dyDescent="0.25">
      <c r="A48" s="107">
        <v>46</v>
      </c>
      <c r="B48" s="108" t="s">
        <v>158</v>
      </c>
      <c r="C48" s="109" t="s">
        <v>159</v>
      </c>
      <c r="D48" s="107">
        <v>2016068</v>
      </c>
      <c r="E48" s="109" t="s">
        <v>160</v>
      </c>
      <c r="F48" s="88">
        <v>40.67</v>
      </c>
      <c r="G48" s="118">
        <f t="shared" si="1"/>
        <v>3.3439881976887138</v>
      </c>
      <c r="H48" s="74">
        <v>8</v>
      </c>
      <c r="I48" s="78">
        <v>13</v>
      </c>
    </row>
    <row r="49" spans="1:9" ht="12.95" customHeight="1" x14ac:dyDescent="0.25">
      <c r="A49" s="107">
        <v>39</v>
      </c>
      <c r="B49" s="108" t="s">
        <v>140</v>
      </c>
      <c r="C49" s="109" t="s">
        <v>141</v>
      </c>
      <c r="D49" s="107">
        <v>2016060</v>
      </c>
      <c r="E49" s="109" t="s">
        <v>142</v>
      </c>
      <c r="F49" s="88">
        <v>46.59</v>
      </c>
      <c r="G49" s="118">
        <f t="shared" si="1"/>
        <v>2.9190813479287399</v>
      </c>
      <c r="H49" s="74">
        <v>8</v>
      </c>
      <c r="I49" s="78">
        <v>14</v>
      </c>
    </row>
    <row r="50" spans="1:9" ht="12.95" customHeight="1" x14ac:dyDescent="0.25">
      <c r="A50" s="107">
        <v>38</v>
      </c>
      <c r="B50" s="108" t="s">
        <v>137</v>
      </c>
      <c r="C50" s="109" t="s">
        <v>138</v>
      </c>
      <c r="D50" s="107">
        <v>2017019</v>
      </c>
      <c r="E50" s="109" t="s">
        <v>139</v>
      </c>
      <c r="F50" s="88">
        <v>50.11</v>
      </c>
      <c r="G50" s="118">
        <f t="shared" si="1"/>
        <v>2.7140291359010176</v>
      </c>
      <c r="H50" s="74">
        <v>8</v>
      </c>
      <c r="I50" s="78">
        <v>15</v>
      </c>
    </row>
    <row r="51" spans="1:9" ht="12.95" customHeight="1" x14ac:dyDescent="0.25">
      <c r="A51" s="107">
        <v>48</v>
      </c>
      <c r="B51" s="108" t="s">
        <v>164</v>
      </c>
      <c r="C51" s="109" t="s">
        <v>165</v>
      </c>
      <c r="D51" s="107">
        <v>2016034</v>
      </c>
      <c r="E51" s="109" t="s">
        <v>166</v>
      </c>
      <c r="F51" s="88">
        <v>29.71</v>
      </c>
      <c r="G51" s="118">
        <f t="shared" si="1"/>
        <v>4.5775833052844161</v>
      </c>
      <c r="H51" s="74">
        <v>7</v>
      </c>
      <c r="I51" s="78">
        <v>16</v>
      </c>
    </row>
    <row r="52" spans="1:9" ht="12.95" customHeight="1" x14ac:dyDescent="0.25">
      <c r="A52" s="107">
        <v>54</v>
      </c>
      <c r="B52" s="108" t="s">
        <v>42</v>
      </c>
      <c r="C52" s="109" t="s">
        <v>180</v>
      </c>
      <c r="D52" s="107">
        <v>2015046</v>
      </c>
      <c r="E52" s="109" t="s">
        <v>181</v>
      </c>
      <c r="F52" s="88">
        <v>31.19</v>
      </c>
      <c r="G52" s="118">
        <f t="shared" si="1"/>
        <v>4.3603719140750234</v>
      </c>
      <c r="H52" s="74">
        <v>7</v>
      </c>
      <c r="I52" s="78">
        <v>17</v>
      </c>
    </row>
    <row r="53" spans="1:9" ht="12.95" customHeight="1" x14ac:dyDescent="0.25">
      <c r="A53" s="107" t="s">
        <v>196</v>
      </c>
      <c r="B53" s="110" t="s">
        <v>268</v>
      </c>
      <c r="C53" s="109" t="s">
        <v>269</v>
      </c>
      <c r="D53" s="107">
        <v>2013043</v>
      </c>
      <c r="E53" s="109" t="s">
        <v>270</v>
      </c>
      <c r="F53" s="88">
        <v>40.06</v>
      </c>
      <c r="G53" s="118">
        <f t="shared" si="1"/>
        <v>3.3949076385421866</v>
      </c>
      <c r="H53" s="74">
        <v>7</v>
      </c>
      <c r="I53" s="78">
        <v>18</v>
      </c>
    </row>
    <row r="54" spans="1:9" ht="12.95" customHeight="1" x14ac:dyDescent="0.25">
      <c r="A54" s="107">
        <v>61</v>
      </c>
      <c r="B54" s="110" t="s">
        <v>193</v>
      </c>
      <c r="C54" s="109" t="s">
        <v>194</v>
      </c>
      <c r="D54" s="107">
        <v>2015007</v>
      </c>
      <c r="E54" s="109" t="s">
        <v>195</v>
      </c>
      <c r="F54" s="83">
        <v>42.69</v>
      </c>
      <c r="G54" s="118">
        <f t="shared" si="1"/>
        <v>3.1857577887092998</v>
      </c>
      <c r="H54" s="89">
        <v>7</v>
      </c>
      <c r="I54" s="78">
        <v>19</v>
      </c>
    </row>
    <row r="55" spans="1:9" ht="12.95" customHeight="1" x14ac:dyDescent="0.25">
      <c r="A55" s="107">
        <v>43</v>
      </c>
      <c r="B55" s="108" t="s">
        <v>150</v>
      </c>
      <c r="C55" s="109" t="s">
        <v>151</v>
      </c>
      <c r="D55" s="107">
        <v>2017040</v>
      </c>
      <c r="E55" s="109" t="s">
        <v>152</v>
      </c>
      <c r="F55" s="88">
        <v>30.33</v>
      </c>
      <c r="G55" s="118">
        <f t="shared" si="1"/>
        <v>4.4840092317837126</v>
      </c>
      <c r="H55" s="74">
        <v>5</v>
      </c>
      <c r="I55" s="78">
        <v>20</v>
      </c>
    </row>
    <row r="56" spans="1:9" ht="12.95" customHeight="1" x14ac:dyDescent="0.25">
      <c r="A56" s="107">
        <v>55</v>
      </c>
      <c r="B56" s="108" t="s">
        <v>182</v>
      </c>
      <c r="C56" s="109" t="s">
        <v>183</v>
      </c>
      <c r="D56" s="107">
        <v>2017060</v>
      </c>
      <c r="E56" s="109" t="s">
        <v>184</v>
      </c>
      <c r="F56" s="88">
        <v>31.22</v>
      </c>
      <c r="G56" s="118">
        <f t="shared" si="1"/>
        <v>4.356181934657271</v>
      </c>
      <c r="H56" s="74">
        <v>5</v>
      </c>
      <c r="I56" s="78">
        <v>21</v>
      </c>
    </row>
    <row r="57" spans="1:9" ht="12.95" customHeight="1" x14ac:dyDescent="0.25">
      <c r="A57" s="107">
        <v>57</v>
      </c>
      <c r="B57" s="108" t="s">
        <v>84</v>
      </c>
      <c r="C57" s="109" t="s">
        <v>85</v>
      </c>
      <c r="D57" s="107">
        <v>2015076</v>
      </c>
      <c r="E57" s="109" t="s">
        <v>187</v>
      </c>
      <c r="F57" s="88">
        <v>33.659999999999997</v>
      </c>
      <c r="G57" s="118">
        <f t="shared" si="1"/>
        <v>4.0404040404040407</v>
      </c>
      <c r="H57" s="74">
        <v>5</v>
      </c>
      <c r="I57" s="78">
        <v>22</v>
      </c>
    </row>
    <row r="58" spans="1:9" ht="12.95" customHeight="1" x14ac:dyDescent="0.25">
      <c r="A58" s="107">
        <v>42</v>
      </c>
      <c r="B58" s="110" t="s">
        <v>148</v>
      </c>
      <c r="C58" s="109" t="s">
        <v>62</v>
      </c>
      <c r="D58" s="107">
        <v>2016054</v>
      </c>
      <c r="E58" s="109" t="s">
        <v>149</v>
      </c>
      <c r="F58" s="88">
        <v>33.11</v>
      </c>
      <c r="G58" s="118">
        <f t="shared" si="1"/>
        <v>4.1075203865901537</v>
      </c>
      <c r="H58" s="74">
        <v>4</v>
      </c>
      <c r="I58" s="78">
        <v>23</v>
      </c>
    </row>
    <row r="59" spans="1:9" ht="12.95" customHeight="1" x14ac:dyDescent="0.25">
      <c r="A59" s="107">
        <v>52</v>
      </c>
      <c r="B59" s="108" t="s">
        <v>174</v>
      </c>
      <c r="C59" s="109" t="s">
        <v>175</v>
      </c>
      <c r="D59" s="107">
        <v>2014053</v>
      </c>
      <c r="E59" s="109" t="s">
        <v>176</v>
      </c>
      <c r="F59" s="88">
        <v>42.92</v>
      </c>
      <c r="G59" s="118">
        <f t="shared" si="1"/>
        <v>3.1686859273066168</v>
      </c>
      <c r="H59" s="74">
        <v>3</v>
      </c>
      <c r="I59" s="78">
        <v>24</v>
      </c>
    </row>
    <row r="60" spans="1:9" ht="12.95" customHeight="1" x14ac:dyDescent="0.25">
      <c r="A60" s="107">
        <v>59</v>
      </c>
      <c r="B60" s="108" t="s">
        <v>155</v>
      </c>
      <c r="C60" s="109" t="s">
        <v>156</v>
      </c>
      <c r="D60" s="107">
        <v>2016009</v>
      </c>
      <c r="E60" s="109" t="s">
        <v>191</v>
      </c>
      <c r="F60" s="83">
        <v>38.78</v>
      </c>
      <c r="G60" s="118">
        <f t="shared" si="1"/>
        <v>3.5069623517276947</v>
      </c>
      <c r="H60" s="78">
        <v>2</v>
      </c>
      <c r="I60" s="78">
        <v>25</v>
      </c>
    </row>
    <row r="61" spans="1:9" ht="12.95" customHeight="1" x14ac:dyDescent="0.25">
      <c r="A61" s="107">
        <v>45</v>
      </c>
      <c r="B61" s="108" t="s">
        <v>155</v>
      </c>
      <c r="C61" s="109" t="s">
        <v>156</v>
      </c>
      <c r="D61" s="107">
        <v>2016008</v>
      </c>
      <c r="E61" s="109" t="s">
        <v>157</v>
      </c>
      <c r="F61" s="88">
        <v>37.92</v>
      </c>
      <c r="G61" s="118">
        <f t="shared" si="1"/>
        <v>3.5864978902953584</v>
      </c>
      <c r="H61" s="74">
        <v>1</v>
      </c>
      <c r="I61" s="78">
        <v>26</v>
      </c>
    </row>
    <row r="62" spans="1:9" ht="12.95" customHeight="1" x14ac:dyDescent="0.25">
      <c r="A62" s="107">
        <v>37</v>
      </c>
      <c r="B62" s="108" t="s">
        <v>134</v>
      </c>
      <c r="C62" s="109" t="s">
        <v>135</v>
      </c>
      <c r="D62" s="107">
        <v>2014062</v>
      </c>
      <c r="E62" s="109" t="s">
        <v>136</v>
      </c>
      <c r="F62" s="83">
        <v>59.37</v>
      </c>
      <c r="G62" s="118">
        <f t="shared" si="1"/>
        <v>2.2907192184605019</v>
      </c>
      <c r="H62" s="89">
        <v>1</v>
      </c>
      <c r="I62" s="78">
        <v>27</v>
      </c>
    </row>
    <row r="63" spans="1:9" ht="12.95" customHeight="1" x14ac:dyDescent="0.25">
      <c r="A63" s="107">
        <v>47</v>
      </c>
      <c r="B63" s="108" t="s">
        <v>161</v>
      </c>
      <c r="C63" s="109" t="s">
        <v>162</v>
      </c>
      <c r="D63" s="107">
        <v>2016038</v>
      </c>
      <c r="E63" s="109" t="s">
        <v>163</v>
      </c>
      <c r="F63" s="88">
        <v>34.700000000000003</v>
      </c>
      <c r="G63" s="118">
        <f t="shared" si="1"/>
        <v>3.9193083573487026</v>
      </c>
      <c r="H63" s="74">
        <v>0</v>
      </c>
      <c r="I63" s="78">
        <v>28</v>
      </c>
    </row>
    <row r="64" spans="1:9" ht="12.95" customHeight="1" x14ac:dyDescent="0.25">
      <c r="A64" s="107">
        <v>44</v>
      </c>
      <c r="B64" s="108" t="s">
        <v>153</v>
      </c>
      <c r="C64" s="109" t="s">
        <v>96</v>
      </c>
      <c r="D64" s="107">
        <v>2015035</v>
      </c>
      <c r="E64" s="109" t="s">
        <v>154</v>
      </c>
      <c r="F64" s="83">
        <v>54.6</v>
      </c>
      <c r="G64" s="118">
        <f t="shared" si="1"/>
        <v>2.4908424908424909</v>
      </c>
      <c r="H64" s="78">
        <v>0</v>
      </c>
      <c r="I64" s="78">
        <v>29</v>
      </c>
    </row>
    <row r="65" spans="1:9" ht="12.95" customHeight="1" x14ac:dyDescent="0.25">
      <c r="A65" s="53"/>
      <c r="B65" s="54" t="s">
        <v>26</v>
      </c>
      <c r="C65" s="55"/>
      <c r="D65" s="55" t="s">
        <v>1</v>
      </c>
      <c r="E65" s="85"/>
      <c r="F65" s="56"/>
      <c r="G65" s="129"/>
      <c r="H65" s="56" t="s">
        <v>34</v>
      </c>
      <c r="I65" s="98"/>
    </row>
    <row r="66" spans="1:9" ht="12.95" customHeight="1" x14ac:dyDescent="0.25">
      <c r="A66" s="58"/>
      <c r="B66" s="76" t="s">
        <v>29</v>
      </c>
      <c r="C66" s="76">
        <v>136</v>
      </c>
      <c r="D66" s="59" t="s">
        <v>28</v>
      </c>
      <c r="E66" s="59"/>
      <c r="F66" s="60"/>
      <c r="G66" s="130"/>
      <c r="H66" s="60" t="s">
        <v>33</v>
      </c>
      <c r="I66" s="87">
        <v>60</v>
      </c>
    </row>
    <row r="67" spans="1:9" ht="12.95" customHeight="1" x14ac:dyDescent="0.25">
      <c r="A67" s="61" t="s">
        <v>4</v>
      </c>
      <c r="B67" s="62" t="s">
        <v>5</v>
      </c>
      <c r="C67" s="63"/>
      <c r="D67" s="64" t="s">
        <v>6</v>
      </c>
      <c r="E67" s="64" t="s">
        <v>7</v>
      </c>
      <c r="F67" s="65" t="s">
        <v>8</v>
      </c>
      <c r="G67" s="66" t="s">
        <v>28</v>
      </c>
      <c r="H67" s="66" t="s">
        <v>9</v>
      </c>
      <c r="I67" s="67" t="s">
        <v>10</v>
      </c>
    </row>
    <row r="68" spans="1:9" ht="12.95" customHeight="1" x14ac:dyDescent="0.25">
      <c r="A68" s="68" t="s">
        <v>11</v>
      </c>
      <c r="B68" s="69" t="s">
        <v>12</v>
      </c>
      <c r="C68" s="70"/>
      <c r="D68" s="71"/>
      <c r="E68" s="71"/>
      <c r="F68" s="72" t="s">
        <v>13</v>
      </c>
      <c r="G68" s="100" t="s">
        <v>27</v>
      </c>
      <c r="H68" s="73" t="s">
        <v>14</v>
      </c>
      <c r="I68" s="71" t="s">
        <v>15</v>
      </c>
    </row>
    <row r="69" spans="1:9" ht="12.95" customHeight="1" x14ac:dyDescent="0.25">
      <c r="A69" s="107">
        <v>65</v>
      </c>
      <c r="B69" s="110" t="s">
        <v>204</v>
      </c>
      <c r="C69" s="109" t="s">
        <v>205</v>
      </c>
      <c r="D69" s="107">
        <v>2015029</v>
      </c>
      <c r="E69" s="112" t="s">
        <v>206</v>
      </c>
      <c r="F69" s="83">
        <v>30.45</v>
      </c>
      <c r="G69" s="118">
        <f t="shared" ref="G69:G85" si="2">$C$66/F69</f>
        <v>4.4663382594417076</v>
      </c>
      <c r="H69" s="78">
        <v>19</v>
      </c>
      <c r="I69" s="78">
        <v>1</v>
      </c>
    </row>
    <row r="70" spans="1:9" ht="12.95" customHeight="1" x14ac:dyDescent="0.25">
      <c r="A70" s="107">
        <v>75</v>
      </c>
      <c r="B70" s="108" t="s">
        <v>224</v>
      </c>
      <c r="C70" s="109" t="s">
        <v>55</v>
      </c>
      <c r="D70" s="107">
        <v>2012022</v>
      </c>
      <c r="E70" s="109" t="s">
        <v>225</v>
      </c>
      <c r="F70" s="88">
        <v>32.700000000000003</v>
      </c>
      <c r="G70" s="118">
        <f t="shared" si="2"/>
        <v>4.1590214067278284</v>
      </c>
      <c r="H70" s="74">
        <v>19</v>
      </c>
      <c r="I70" s="78">
        <v>2</v>
      </c>
    </row>
    <row r="71" spans="1:9" ht="12.95" customHeight="1" x14ac:dyDescent="0.25">
      <c r="A71" s="107">
        <v>68</v>
      </c>
      <c r="B71" s="108" t="s">
        <v>120</v>
      </c>
      <c r="C71" s="109" t="s">
        <v>121</v>
      </c>
      <c r="D71" s="107">
        <v>2014027</v>
      </c>
      <c r="E71" s="109" t="s">
        <v>212</v>
      </c>
      <c r="F71" s="88">
        <v>37.33</v>
      </c>
      <c r="G71" s="118">
        <f t="shared" si="2"/>
        <v>3.6431824270024111</v>
      </c>
      <c r="H71" s="74">
        <v>19</v>
      </c>
      <c r="I71" s="78">
        <v>3</v>
      </c>
    </row>
    <row r="72" spans="1:9" ht="12.95" customHeight="1" x14ac:dyDescent="0.25">
      <c r="A72" s="107">
        <v>77</v>
      </c>
      <c r="B72" s="110" t="s">
        <v>227</v>
      </c>
      <c r="C72" s="109" t="s">
        <v>40</v>
      </c>
      <c r="D72" s="107">
        <v>2010134</v>
      </c>
      <c r="E72" s="109" t="s">
        <v>228</v>
      </c>
      <c r="F72" s="88">
        <v>37.33</v>
      </c>
      <c r="G72" s="118">
        <f t="shared" si="2"/>
        <v>3.6431824270024111</v>
      </c>
      <c r="H72" s="74">
        <v>19</v>
      </c>
      <c r="I72" s="78">
        <v>3</v>
      </c>
    </row>
    <row r="73" spans="1:9" ht="12.95" customHeight="1" x14ac:dyDescent="0.25">
      <c r="A73" s="107">
        <v>63</v>
      </c>
      <c r="B73" s="108" t="s">
        <v>161</v>
      </c>
      <c r="C73" s="109" t="s">
        <v>162</v>
      </c>
      <c r="D73" s="107">
        <v>2013014</v>
      </c>
      <c r="E73" s="109" t="s">
        <v>200</v>
      </c>
      <c r="F73" s="88">
        <v>42.27</v>
      </c>
      <c r="G73" s="118">
        <f t="shared" si="2"/>
        <v>3.2174118760350128</v>
      </c>
      <c r="H73" s="74">
        <v>19</v>
      </c>
      <c r="I73" s="78">
        <v>5</v>
      </c>
    </row>
    <row r="74" spans="1:9" ht="12.95" customHeight="1" x14ac:dyDescent="0.25">
      <c r="A74" s="107">
        <v>73</v>
      </c>
      <c r="B74" s="108" t="s">
        <v>219</v>
      </c>
      <c r="C74" s="109" t="s">
        <v>220</v>
      </c>
      <c r="D74" s="107">
        <v>2016058</v>
      </c>
      <c r="E74" s="109" t="s">
        <v>221</v>
      </c>
      <c r="F74" s="88">
        <v>43.06</v>
      </c>
      <c r="G74" s="118">
        <f t="shared" si="2"/>
        <v>3.1583836507199257</v>
      </c>
      <c r="H74" s="74">
        <v>19</v>
      </c>
      <c r="I74" s="78">
        <v>6</v>
      </c>
    </row>
    <row r="75" spans="1:9" ht="12.95" customHeight="1" x14ac:dyDescent="0.25">
      <c r="A75" s="107">
        <v>74</v>
      </c>
      <c r="B75" s="108" t="s">
        <v>222</v>
      </c>
      <c r="C75" s="109" t="s">
        <v>141</v>
      </c>
      <c r="D75" s="107">
        <v>2010092</v>
      </c>
      <c r="E75" s="109" t="s">
        <v>223</v>
      </c>
      <c r="F75" s="83">
        <v>35.31</v>
      </c>
      <c r="G75" s="118">
        <f t="shared" si="2"/>
        <v>3.8516001132823559</v>
      </c>
      <c r="H75" s="78">
        <v>15</v>
      </c>
      <c r="I75" s="78">
        <v>7</v>
      </c>
    </row>
    <row r="76" spans="1:9" ht="12.95" customHeight="1" x14ac:dyDescent="0.25">
      <c r="A76" s="107">
        <v>70</v>
      </c>
      <c r="B76" s="108" t="s">
        <v>63</v>
      </c>
      <c r="C76" s="109" t="s">
        <v>104</v>
      </c>
      <c r="D76" s="107">
        <v>2010135</v>
      </c>
      <c r="E76" s="109" t="s">
        <v>214</v>
      </c>
      <c r="F76" s="88">
        <v>49.8</v>
      </c>
      <c r="G76" s="118">
        <f t="shared" si="2"/>
        <v>2.7309236947791167</v>
      </c>
      <c r="H76" s="74">
        <v>15</v>
      </c>
      <c r="I76" s="78">
        <v>8</v>
      </c>
    </row>
    <row r="77" spans="1:9" ht="12.95" customHeight="1" x14ac:dyDescent="0.25">
      <c r="A77" s="107">
        <v>69</v>
      </c>
      <c r="B77" s="110" t="s">
        <v>193</v>
      </c>
      <c r="C77" s="109" t="s">
        <v>194</v>
      </c>
      <c r="D77" s="107">
        <v>2010112</v>
      </c>
      <c r="E77" s="109" t="s">
        <v>213</v>
      </c>
      <c r="F77" s="88">
        <v>45.8</v>
      </c>
      <c r="G77" s="118">
        <f t="shared" si="2"/>
        <v>2.9694323144104806</v>
      </c>
      <c r="H77" s="74">
        <v>10</v>
      </c>
      <c r="I77" s="78">
        <v>9</v>
      </c>
    </row>
    <row r="78" spans="1:9" ht="12.95" customHeight="1" x14ac:dyDescent="0.25">
      <c r="A78" s="107">
        <v>78</v>
      </c>
      <c r="B78" s="110" t="s">
        <v>229</v>
      </c>
      <c r="C78" s="109" t="s">
        <v>230</v>
      </c>
      <c r="D78" s="107">
        <v>2010139</v>
      </c>
      <c r="E78" s="109" t="s">
        <v>231</v>
      </c>
      <c r="F78" s="88">
        <v>33.43</v>
      </c>
      <c r="G78" s="118">
        <f t="shared" si="2"/>
        <v>4.0682022135806166</v>
      </c>
      <c r="H78" s="74">
        <v>8</v>
      </c>
      <c r="I78" s="78">
        <v>10</v>
      </c>
    </row>
    <row r="79" spans="1:9" ht="12.95" customHeight="1" x14ac:dyDescent="0.25">
      <c r="A79" s="107">
        <v>76</v>
      </c>
      <c r="B79" s="108" t="s">
        <v>123</v>
      </c>
      <c r="C79" s="109" t="s">
        <v>124</v>
      </c>
      <c r="D79" s="107">
        <v>2015017</v>
      </c>
      <c r="E79" s="109" t="s">
        <v>226</v>
      </c>
      <c r="F79" s="88">
        <v>35.369999999999997</v>
      </c>
      <c r="G79" s="118">
        <f t="shared" si="2"/>
        <v>3.845066440486288</v>
      </c>
      <c r="H79" s="74">
        <v>8</v>
      </c>
      <c r="I79" s="78">
        <v>11</v>
      </c>
    </row>
    <row r="80" spans="1:9" ht="12.95" customHeight="1" x14ac:dyDescent="0.25">
      <c r="A80" s="107">
        <v>71</v>
      </c>
      <c r="B80" s="108" t="s">
        <v>42</v>
      </c>
      <c r="C80" s="109" t="s">
        <v>180</v>
      </c>
      <c r="D80" s="107">
        <v>2016022</v>
      </c>
      <c r="E80" s="109" t="s">
        <v>215</v>
      </c>
      <c r="F80" s="88">
        <v>39.56</v>
      </c>
      <c r="G80" s="118">
        <f t="shared" si="2"/>
        <v>3.4378159757330633</v>
      </c>
      <c r="H80" s="74">
        <v>8</v>
      </c>
      <c r="I80" s="78">
        <v>12</v>
      </c>
    </row>
    <row r="81" spans="1:9" ht="12.95" customHeight="1" x14ac:dyDescent="0.25">
      <c r="A81" s="107">
        <v>67</v>
      </c>
      <c r="B81" s="108" t="s">
        <v>123</v>
      </c>
      <c r="C81" s="109" t="s">
        <v>210</v>
      </c>
      <c r="D81" s="107">
        <v>2015019</v>
      </c>
      <c r="E81" s="109" t="s">
        <v>211</v>
      </c>
      <c r="F81" s="88">
        <v>39.22</v>
      </c>
      <c r="G81" s="118">
        <f t="shared" si="2"/>
        <v>3.4676185619581847</v>
      </c>
      <c r="H81" s="74">
        <v>7</v>
      </c>
      <c r="I81" s="78">
        <v>13</v>
      </c>
    </row>
    <row r="82" spans="1:9" ht="12.95" customHeight="1" x14ac:dyDescent="0.25">
      <c r="A82" s="107">
        <v>64</v>
      </c>
      <c r="B82" s="108" t="s">
        <v>201</v>
      </c>
      <c r="C82" s="109" t="s">
        <v>202</v>
      </c>
      <c r="D82" s="107">
        <v>2014014</v>
      </c>
      <c r="E82" s="109" t="s">
        <v>203</v>
      </c>
      <c r="F82" s="88">
        <v>45.74</v>
      </c>
      <c r="G82" s="118">
        <f t="shared" si="2"/>
        <v>2.9733275032794051</v>
      </c>
      <c r="H82" s="74">
        <v>7</v>
      </c>
      <c r="I82" s="78">
        <v>14</v>
      </c>
    </row>
    <row r="83" spans="1:9" ht="12.95" customHeight="1" x14ac:dyDescent="0.25">
      <c r="A83" s="107">
        <v>62</v>
      </c>
      <c r="B83" s="110" t="s">
        <v>197</v>
      </c>
      <c r="C83" s="109" t="s">
        <v>198</v>
      </c>
      <c r="D83" s="107">
        <v>2012013</v>
      </c>
      <c r="E83" s="112" t="s">
        <v>199</v>
      </c>
      <c r="F83" s="88">
        <v>36</v>
      </c>
      <c r="G83" s="118">
        <f t="shared" si="2"/>
        <v>3.7777777777777777</v>
      </c>
      <c r="H83" s="74">
        <v>5</v>
      </c>
      <c r="I83" s="78">
        <v>15</v>
      </c>
    </row>
    <row r="84" spans="1:9" ht="12.95" customHeight="1" x14ac:dyDescent="0.25">
      <c r="A84" s="107">
        <v>72</v>
      </c>
      <c r="B84" s="108" t="s">
        <v>216</v>
      </c>
      <c r="C84" s="109" t="s">
        <v>217</v>
      </c>
      <c r="D84" s="107">
        <v>2010047</v>
      </c>
      <c r="E84" s="109" t="s">
        <v>218</v>
      </c>
      <c r="F84" s="88">
        <v>53.38</v>
      </c>
      <c r="G84" s="118">
        <f t="shared" si="2"/>
        <v>2.5477707006369426</v>
      </c>
      <c r="H84" s="74">
        <v>5</v>
      </c>
      <c r="I84" s="78">
        <v>16</v>
      </c>
    </row>
    <row r="85" spans="1:9" ht="12.95" customHeight="1" x14ac:dyDescent="0.25">
      <c r="A85" s="107">
        <v>66</v>
      </c>
      <c r="B85" s="110" t="s">
        <v>207</v>
      </c>
      <c r="C85" s="109" t="s">
        <v>208</v>
      </c>
      <c r="D85" s="107">
        <v>2013025</v>
      </c>
      <c r="E85" s="109" t="s">
        <v>209</v>
      </c>
      <c r="F85" s="83">
        <v>33.25</v>
      </c>
      <c r="G85" s="118">
        <f t="shared" si="2"/>
        <v>4.0902255639097742</v>
      </c>
      <c r="H85" s="89">
        <v>2</v>
      </c>
      <c r="I85" s="78">
        <v>17</v>
      </c>
    </row>
    <row r="86" spans="1:9" x14ac:dyDescent="0.25">
      <c r="A86" s="53"/>
      <c r="B86" s="54" t="s">
        <v>35</v>
      </c>
      <c r="C86" s="55"/>
      <c r="D86" s="55" t="s">
        <v>1</v>
      </c>
      <c r="E86" s="85"/>
      <c r="F86" s="56"/>
      <c r="G86" s="129"/>
      <c r="H86" s="56" t="s">
        <v>34</v>
      </c>
      <c r="I86" s="98"/>
    </row>
    <row r="87" spans="1:9" x14ac:dyDescent="0.25">
      <c r="A87" s="58"/>
      <c r="B87" s="76" t="s">
        <v>29</v>
      </c>
      <c r="C87" s="76">
        <v>136</v>
      </c>
      <c r="D87" s="59" t="s">
        <v>28</v>
      </c>
      <c r="E87" s="59"/>
      <c r="F87" s="60"/>
      <c r="G87" s="130"/>
      <c r="H87" s="60" t="s">
        <v>33</v>
      </c>
      <c r="I87" s="87">
        <v>60</v>
      </c>
    </row>
    <row r="88" spans="1:9" x14ac:dyDescent="0.25">
      <c r="A88" s="61" t="s">
        <v>4</v>
      </c>
      <c r="B88" s="62" t="s">
        <v>5</v>
      </c>
      <c r="C88" s="63"/>
      <c r="D88" s="64" t="s">
        <v>6</v>
      </c>
      <c r="E88" s="64" t="s">
        <v>7</v>
      </c>
      <c r="F88" s="65" t="s">
        <v>8</v>
      </c>
      <c r="G88" s="66" t="s">
        <v>28</v>
      </c>
      <c r="H88" s="66" t="s">
        <v>9</v>
      </c>
      <c r="I88" s="67" t="s">
        <v>10</v>
      </c>
    </row>
    <row r="89" spans="1:9" x14ac:dyDescent="0.25">
      <c r="A89" s="68" t="s">
        <v>11</v>
      </c>
      <c r="B89" s="69" t="s">
        <v>12</v>
      </c>
      <c r="C89" s="70"/>
      <c r="D89" s="71"/>
      <c r="E89" s="71"/>
      <c r="F89" s="72" t="s">
        <v>13</v>
      </c>
      <c r="G89" s="100" t="s">
        <v>27</v>
      </c>
      <c r="H89" s="73" t="s">
        <v>14</v>
      </c>
      <c r="I89" s="71" t="s">
        <v>15</v>
      </c>
    </row>
    <row r="90" spans="1:9" x14ac:dyDescent="0.25">
      <c r="A90" s="107">
        <v>96</v>
      </c>
      <c r="B90" s="110" t="s">
        <v>204</v>
      </c>
      <c r="C90" s="109" t="s">
        <v>205</v>
      </c>
      <c r="D90" s="107">
        <v>2015085</v>
      </c>
      <c r="E90" s="109" t="s">
        <v>260</v>
      </c>
      <c r="F90" s="88">
        <v>27.71</v>
      </c>
      <c r="G90" s="118">
        <f t="shared" ref="G90:G105" si="3">$C$87/F90</f>
        <v>4.9079754601226995</v>
      </c>
      <c r="H90" s="74">
        <v>19</v>
      </c>
      <c r="I90" s="78">
        <v>1</v>
      </c>
    </row>
    <row r="91" spans="1:9" x14ac:dyDescent="0.25">
      <c r="A91" s="107">
        <v>100</v>
      </c>
      <c r="B91" s="108" t="s">
        <v>265</v>
      </c>
      <c r="C91" s="109" t="s">
        <v>266</v>
      </c>
      <c r="D91" s="107">
        <v>2014002</v>
      </c>
      <c r="E91" s="109" t="s">
        <v>267</v>
      </c>
      <c r="F91" s="88">
        <v>32.04</v>
      </c>
      <c r="G91" s="118">
        <f t="shared" si="3"/>
        <v>4.2446941323345815</v>
      </c>
      <c r="H91" s="74">
        <v>19</v>
      </c>
      <c r="I91" s="78">
        <v>2</v>
      </c>
    </row>
    <row r="92" spans="1:9" x14ac:dyDescent="0.25">
      <c r="A92" s="107">
        <v>82</v>
      </c>
      <c r="B92" s="113" t="s">
        <v>239</v>
      </c>
      <c r="C92" s="113" t="s">
        <v>240</v>
      </c>
      <c r="D92" s="114">
        <v>2016044</v>
      </c>
      <c r="E92" s="113" t="s">
        <v>100</v>
      </c>
      <c r="F92" s="83">
        <v>32.659999999999997</v>
      </c>
      <c r="G92" s="118">
        <f t="shared" si="3"/>
        <v>4.1641151255358242</v>
      </c>
      <c r="H92" s="78">
        <v>19</v>
      </c>
      <c r="I92" s="78">
        <v>3</v>
      </c>
    </row>
    <row r="93" spans="1:9" x14ac:dyDescent="0.25">
      <c r="A93" s="107">
        <v>92</v>
      </c>
      <c r="B93" s="108" t="s">
        <v>95</v>
      </c>
      <c r="C93" s="109" t="s">
        <v>96</v>
      </c>
      <c r="D93" s="107">
        <v>2010137</v>
      </c>
      <c r="E93" s="109" t="s">
        <v>254</v>
      </c>
      <c r="F93" s="88">
        <v>34.909999999999997</v>
      </c>
      <c r="G93" s="118">
        <f t="shared" si="3"/>
        <v>3.8957318819822406</v>
      </c>
      <c r="H93" s="74">
        <v>19</v>
      </c>
      <c r="I93" s="78">
        <v>4</v>
      </c>
    </row>
    <row r="94" spans="1:9" x14ac:dyDescent="0.25">
      <c r="A94" s="107">
        <v>87</v>
      </c>
      <c r="B94" s="108" t="s">
        <v>153</v>
      </c>
      <c r="C94" s="109" t="s">
        <v>96</v>
      </c>
      <c r="D94" s="107">
        <v>2014066</v>
      </c>
      <c r="E94" s="109" t="s">
        <v>246</v>
      </c>
      <c r="F94" s="88">
        <v>37.630000000000003</v>
      </c>
      <c r="G94" s="118">
        <f t="shared" si="3"/>
        <v>3.6141376561254317</v>
      </c>
      <c r="H94" s="74">
        <v>19</v>
      </c>
      <c r="I94" s="78">
        <v>5</v>
      </c>
    </row>
    <row r="95" spans="1:9" x14ac:dyDescent="0.25">
      <c r="A95" s="107">
        <v>84</v>
      </c>
      <c r="B95" s="113" t="s">
        <v>233</v>
      </c>
      <c r="C95" s="113" t="s">
        <v>234</v>
      </c>
      <c r="D95" s="114">
        <v>2014073</v>
      </c>
      <c r="E95" s="113" t="s">
        <v>242</v>
      </c>
      <c r="F95" s="88">
        <v>37.71</v>
      </c>
      <c r="G95" s="118">
        <f t="shared" si="3"/>
        <v>3.6064704322460885</v>
      </c>
      <c r="H95" s="74">
        <v>19</v>
      </c>
      <c r="I95" s="78">
        <v>6</v>
      </c>
    </row>
    <row r="96" spans="1:9" x14ac:dyDescent="0.25">
      <c r="A96" s="107">
        <v>80</v>
      </c>
      <c r="B96" s="113" t="s">
        <v>233</v>
      </c>
      <c r="C96" s="113" t="s">
        <v>234</v>
      </c>
      <c r="D96" s="114">
        <v>2014074</v>
      </c>
      <c r="E96" s="113" t="s">
        <v>235</v>
      </c>
      <c r="F96" s="88">
        <v>38.89</v>
      </c>
      <c r="G96" s="118">
        <f t="shared" si="3"/>
        <v>3.4970429416302391</v>
      </c>
      <c r="H96" s="74">
        <v>19</v>
      </c>
      <c r="I96" s="78">
        <v>7</v>
      </c>
    </row>
    <row r="97" spans="1:9" x14ac:dyDescent="0.25">
      <c r="A97" s="107">
        <v>99</v>
      </c>
      <c r="B97" s="108" t="s">
        <v>263</v>
      </c>
      <c r="C97" s="109" t="s">
        <v>264</v>
      </c>
      <c r="D97" s="107">
        <v>2015003</v>
      </c>
      <c r="E97" s="109" t="s">
        <v>218</v>
      </c>
      <c r="F97" s="88">
        <v>40.03</v>
      </c>
      <c r="G97" s="118">
        <f t="shared" si="3"/>
        <v>3.3974519110667001</v>
      </c>
      <c r="H97" s="74">
        <v>19</v>
      </c>
      <c r="I97" s="78">
        <v>8</v>
      </c>
    </row>
    <row r="98" spans="1:9" x14ac:dyDescent="0.25">
      <c r="A98" s="107">
        <v>85</v>
      </c>
      <c r="B98" s="108" t="s">
        <v>243</v>
      </c>
      <c r="C98" s="109" t="s">
        <v>244</v>
      </c>
      <c r="D98" s="107">
        <v>2016012</v>
      </c>
      <c r="E98" s="109" t="s">
        <v>245</v>
      </c>
      <c r="F98" s="88">
        <v>34.06</v>
      </c>
      <c r="G98" s="118">
        <f t="shared" si="3"/>
        <v>3.9929536112742219</v>
      </c>
      <c r="H98" s="74">
        <v>13</v>
      </c>
      <c r="I98" s="78">
        <v>9</v>
      </c>
    </row>
    <row r="99" spans="1:9" x14ac:dyDescent="0.25">
      <c r="A99" s="107">
        <v>90</v>
      </c>
      <c r="B99" s="108" t="s">
        <v>251</v>
      </c>
      <c r="C99" s="109" t="s">
        <v>252</v>
      </c>
      <c r="D99" s="107">
        <v>2014003</v>
      </c>
      <c r="E99" s="109" t="s">
        <v>253</v>
      </c>
      <c r="F99" s="88">
        <v>53.01</v>
      </c>
      <c r="G99" s="118">
        <f t="shared" si="3"/>
        <v>2.5655536691190344</v>
      </c>
      <c r="H99" s="74">
        <v>13</v>
      </c>
      <c r="I99" s="78">
        <v>10</v>
      </c>
    </row>
    <row r="100" spans="1:9" x14ac:dyDescent="0.25">
      <c r="A100" s="107">
        <v>94</v>
      </c>
      <c r="B100" s="108" t="s">
        <v>256</v>
      </c>
      <c r="C100" s="109" t="s">
        <v>257</v>
      </c>
      <c r="D100" s="107">
        <v>2016013</v>
      </c>
      <c r="E100" s="109" t="s">
        <v>258</v>
      </c>
      <c r="F100" s="88">
        <v>35.549999999999997</v>
      </c>
      <c r="G100" s="118">
        <f t="shared" si="3"/>
        <v>3.8255977496483831</v>
      </c>
      <c r="H100" s="74">
        <v>11</v>
      </c>
      <c r="I100" s="78">
        <v>11</v>
      </c>
    </row>
    <row r="101" spans="1:9" x14ac:dyDescent="0.25">
      <c r="A101" s="107">
        <v>86</v>
      </c>
      <c r="B101" s="110" t="s">
        <v>56</v>
      </c>
      <c r="C101" s="109" t="s">
        <v>57</v>
      </c>
      <c r="D101" s="107">
        <v>2012011</v>
      </c>
      <c r="E101" s="109" t="s">
        <v>173</v>
      </c>
      <c r="F101" s="88">
        <v>34.950000000000003</v>
      </c>
      <c r="G101" s="118">
        <f t="shared" si="3"/>
        <v>3.8912732474964233</v>
      </c>
      <c r="H101" s="74">
        <v>10</v>
      </c>
      <c r="I101" s="78">
        <v>12</v>
      </c>
    </row>
    <row r="102" spans="1:9" x14ac:dyDescent="0.25">
      <c r="A102" s="107">
        <v>95</v>
      </c>
      <c r="B102" s="110" t="s">
        <v>66</v>
      </c>
      <c r="C102" s="109" t="s">
        <v>67</v>
      </c>
      <c r="D102" s="107">
        <v>2014068</v>
      </c>
      <c r="E102" s="109" t="s">
        <v>259</v>
      </c>
      <c r="F102" s="88">
        <v>29.12</v>
      </c>
      <c r="G102" s="118">
        <f t="shared" si="3"/>
        <v>4.6703296703296706</v>
      </c>
      <c r="H102" s="74">
        <v>9</v>
      </c>
      <c r="I102" s="78">
        <v>13</v>
      </c>
    </row>
    <row r="103" spans="1:9" x14ac:dyDescent="0.25">
      <c r="A103" s="107">
        <v>97</v>
      </c>
      <c r="B103" s="110" t="s">
        <v>56</v>
      </c>
      <c r="C103" s="109" t="s">
        <v>90</v>
      </c>
      <c r="D103" s="107">
        <v>2013008</v>
      </c>
      <c r="E103" s="109" t="s">
        <v>261</v>
      </c>
      <c r="F103" s="88">
        <v>31.78</v>
      </c>
      <c r="G103" s="118">
        <f t="shared" si="3"/>
        <v>4.2794210195091251</v>
      </c>
      <c r="H103" s="74">
        <v>7</v>
      </c>
      <c r="I103" s="78">
        <v>14</v>
      </c>
    </row>
    <row r="104" spans="1:9" x14ac:dyDescent="0.25">
      <c r="A104" s="107">
        <v>98</v>
      </c>
      <c r="B104" s="108" t="s">
        <v>42</v>
      </c>
      <c r="C104" s="109" t="s">
        <v>43</v>
      </c>
      <c r="D104" s="107">
        <v>2015045</v>
      </c>
      <c r="E104" s="109" t="s">
        <v>262</v>
      </c>
      <c r="F104" s="83">
        <v>34.03</v>
      </c>
      <c r="G104" s="118">
        <f t="shared" si="3"/>
        <v>3.9964736996767556</v>
      </c>
      <c r="H104" s="78">
        <v>2</v>
      </c>
      <c r="I104" s="78">
        <v>15</v>
      </c>
    </row>
    <row r="105" spans="1:9" x14ac:dyDescent="0.25">
      <c r="A105" s="107">
        <v>88</v>
      </c>
      <c r="B105" s="108" t="s">
        <v>63</v>
      </c>
      <c r="C105" s="109" t="s">
        <v>104</v>
      </c>
      <c r="D105" s="107">
        <v>2014001</v>
      </c>
      <c r="E105" s="109" t="s">
        <v>247</v>
      </c>
      <c r="F105" s="88">
        <v>31.19</v>
      </c>
      <c r="G105" s="118">
        <f t="shared" si="3"/>
        <v>4.3603719140750234</v>
      </c>
      <c r="H105" s="74">
        <v>0</v>
      </c>
      <c r="I105" s="78">
        <v>16</v>
      </c>
    </row>
  </sheetData>
  <sheetProtection algorithmName="SHA-512" hashValue="2UiDCijHBEzMndMQHb5I2AdMizu5Sfo7XkovZvfzOZbrvu8ORCvA/S9Gw+0tmFOIeT+CFNuQBQ29E8sRrYrutw==" saltValue="q+ZKiyT8Fh3YHkuLiB+UMQ==" spinCount="100000" sheet="1" objects="1" scenarios="1" selectLockedCells="1" selectUnlockedCells="1"/>
  <sortState ref="A90:H105">
    <sortCondition descending="1" ref="H90:H105"/>
    <sortCondition ref="F90:F105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59F0C-2DEC-4CB4-932D-6F92E6B81F0D}">
  <dimension ref="A1:L90"/>
  <sheetViews>
    <sheetView topLeftCell="A20" workbookViewId="0">
      <selection activeCell="K24" sqref="K24"/>
    </sheetView>
  </sheetViews>
  <sheetFormatPr defaultRowHeight="15" x14ac:dyDescent="0.25"/>
  <cols>
    <col min="1" max="1" width="7.7109375" customWidth="1"/>
    <col min="2" max="2" width="16.7109375" customWidth="1"/>
    <col min="3" max="3" width="10.7109375" customWidth="1"/>
    <col min="4" max="5" width="13.7109375" customWidth="1"/>
    <col min="6" max="7" width="7.7109375" customWidth="1"/>
  </cols>
  <sheetData>
    <row r="1" spans="1:8" x14ac:dyDescent="0.25">
      <c r="B1" s="1" t="s">
        <v>0</v>
      </c>
      <c r="C1" s="2" t="s">
        <v>1</v>
      </c>
      <c r="D1" s="3"/>
      <c r="E1" s="3"/>
      <c r="F1" s="43" t="s">
        <v>2</v>
      </c>
    </row>
    <row r="2" spans="1:8" x14ac:dyDescent="0.25">
      <c r="B2" s="12"/>
      <c r="C2" s="12"/>
      <c r="D2" s="13"/>
      <c r="E2" s="13"/>
      <c r="F2" s="44" t="s">
        <v>3</v>
      </c>
    </row>
    <row r="3" spans="1:8" x14ac:dyDescent="0.25">
      <c r="A3" s="20" t="s">
        <v>10</v>
      </c>
      <c r="B3" s="15" t="s">
        <v>5</v>
      </c>
      <c r="C3" s="16"/>
      <c r="D3" s="17" t="s">
        <v>6</v>
      </c>
      <c r="E3" s="17" t="s">
        <v>7</v>
      </c>
      <c r="F3" s="18" t="s">
        <v>8</v>
      </c>
      <c r="G3" s="65" t="s">
        <v>28</v>
      </c>
      <c r="H3" s="19" t="s">
        <v>9</v>
      </c>
    </row>
    <row r="4" spans="1:8" x14ac:dyDescent="0.25">
      <c r="A4" s="25" t="s">
        <v>15</v>
      </c>
      <c r="B4" s="23" t="s">
        <v>12</v>
      </c>
      <c r="C4" s="24"/>
      <c r="D4" s="25"/>
      <c r="E4" s="25"/>
      <c r="F4" s="26" t="s">
        <v>13</v>
      </c>
      <c r="G4" s="72" t="s">
        <v>27</v>
      </c>
      <c r="H4" s="27" t="s">
        <v>14</v>
      </c>
    </row>
    <row r="5" spans="1:8" x14ac:dyDescent="0.25">
      <c r="A5" s="31">
        <v>1</v>
      </c>
      <c r="B5" s="108" t="s">
        <v>106</v>
      </c>
      <c r="C5" s="109" t="s">
        <v>107</v>
      </c>
      <c r="D5" s="107">
        <v>2017047</v>
      </c>
      <c r="E5" s="109" t="s">
        <v>108</v>
      </c>
      <c r="F5" s="88">
        <v>35.76</v>
      </c>
      <c r="G5" s="118">
        <v>3.8031319910514543</v>
      </c>
      <c r="H5" s="74">
        <v>19</v>
      </c>
    </row>
    <row r="6" spans="1:8" x14ac:dyDescent="0.25">
      <c r="A6" s="31">
        <v>2</v>
      </c>
      <c r="B6" s="108" t="s">
        <v>74</v>
      </c>
      <c r="C6" s="109" t="s">
        <v>75</v>
      </c>
      <c r="D6" s="107">
        <v>2017018</v>
      </c>
      <c r="E6" s="109" t="s">
        <v>76</v>
      </c>
      <c r="F6" s="88">
        <v>36.590000000000003</v>
      </c>
      <c r="G6" s="118">
        <v>3.7168625307461052</v>
      </c>
      <c r="H6" s="74">
        <v>19</v>
      </c>
    </row>
    <row r="7" spans="1:8" x14ac:dyDescent="0.25">
      <c r="A7" s="31">
        <v>3</v>
      </c>
      <c r="B7" s="108" t="s">
        <v>59</v>
      </c>
      <c r="C7" s="109" t="s">
        <v>60</v>
      </c>
      <c r="D7" s="107">
        <v>2016047</v>
      </c>
      <c r="E7" s="109" t="s">
        <v>61</v>
      </c>
      <c r="F7" s="88">
        <v>37.49</v>
      </c>
      <c r="G7" s="118">
        <v>3.6276340357428647</v>
      </c>
      <c r="H7" s="74">
        <v>19</v>
      </c>
    </row>
    <row r="8" spans="1:8" x14ac:dyDescent="0.25">
      <c r="A8" s="6"/>
      <c r="B8" s="1" t="s">
        <v>24</v>
      </c>
      <c r="C8" s="2" t="s">
        <v>1</v>
      </c>
      <c r="D8" s="3"/>
      <c r="E8" s="3"/>
      <c r="F8" s="43" t="s">
        <v>2</v>
      </c>
      <c r="G8" s="5"/>
    </row>
    <row r="9" spans="1:8" x14ac:dyDescent="0.25">
      <c r="A9" s="12"/>
      <c r="B9" s="12"/>
      <c r="C9" s="12"/>
      <c r="D9" s="13"/>
      <c r="E9" s="13"/>
      <c r="F9" s="44" t="s">
        <v>3</v>
      </c>
      <c r="G9" s="10"/>
    </row>
    <row r="10" spans="1:8" x14ac:dyDescent="0.25">
      <c r="A10" s="20" t="s">
        <v>10</v>
      </c>
      <c r="B10" s="15" t="s">
        <v>5</v>
      </c>
      <c r="C10" s="16"/>
      <c r="D10" s="17" t="s">
        <v>6</v>
      </c>
      <c r="E10" s="17" t="s">
        <v>7</v>
      </c>
      <c r="F10" s="18" t="s">
        <v>8</v>
      </c>
      <c r="G10" s="65" t="s">
        <v>28</v>
      </c>
      <c r="H10" s="19" t="s">
        <v>9</v>
      </c>
    </row>
    <row r="11" spans="1:8" x14ac:dyDescent="0.25">
      <c r="A11" s="25" t="s">
        <v>15</v>
      </c>
      <c r="B11" s="23" t="s">
        <v>12</v>
      </c>
      <c r="C11" s="24"/>
      <c r="D11" s="25"/>
      <c r="E11" s="25"/>
      <c r="F11" s="26" t="s">
        <v>13</v>
      </c>
      <c r="G11" s="72" t="s">
        <v>27</v>
      </c>
      <c r="H11" s="27" t="s">
        <v>14</v>
      </c>
    </row>
    <row r="12" spans="1:8" x14ac:dyDescent="0.25">
      <c r="A12" s="31">
        <v>1</v>
      </c>
      <c r="B12" s="108" t="s">
        <v>177</v>
      </c>
      <c r="C12" s="109" t="s">
        <v>178</v>
      </c>
      <c r="D12" s="107">
        <v>2017027</v>
      </c>
      <c r="E12" s="109" t="s">
        <v>179</v>
      </c>
      <c r="F12" s="88">
        <v>27.92</v>
      </c>
      <c r="G12" s="118">
        <v>4.8710601719197708</v>
      </c>
      <c r="H12" s="74">
        <v>19</v>
      </c>
    </row>
    <row r="13" spans="1:8" x14ac:dyDescent="0.25">
      <c r="A13" s="31">
        <v>2</v>
      </c>
      <c r="B13" s="108" t="s">
        <v>111</v>
      </c>
      <c r="C13" s="109" t="s">
        <v>112</v>
      </c>
      <c r="D13" s="107">
        <v>2017057</v>
      </c>
      <c r="E13" s="109" t="s">
        <v>133</v>
      </c>
      <c r="F13" s="83">
        <v>32.700000000000003</v>
      </c>
      <c r="G13" s="118">
        <v>4.1590214067278284</v>
      </c>
      <c r="H13" s="78">
        <v>19</v>
      </c>
    </row>
    <row r="14" spans="1:8" x14ac:dyDescent="0.25">
      <c r="A14" s="31">
        <v>3</v>
      </c>
      <c r="B14" s="108" t="s">
        <v>52</v>
      </c>
      <c r="C14" s="109" t="s">
        <v>53</v>
      </c>
      <c r="D14" s="107">
        <v>2015068</v>
      </c>
      <c r="E14" s="109" t="s">
        <v>173</v>
      </c>
      <c r="F14" s="83">
        <v>35.840000000000003</v>
      </c>
      <c r="G14" s="118">
        <v>3.7946428571428568</v>
      </c>
      <c r="H14" s="78">
        <v>19</v>
      </c>
    </row>
    <row r="15" spans="1:8" x14ac:dyDescent="0.25">
      <c r="A15" s="6"/>
      <c r="B15" s="1" t="s">
        <v>25</v>
      </c>
      <c r="C15" s="2" t="s">
        <v>1</v>
      </c>
      <c r="D15" s="3"/>
      <c r="E15" s="3"/>
      <c r="F15" s="4" t="s">
        <v>2</v>
      </c>
      <c r="G15" s="5"/>
    </row>
    <row r="16" spans="1:8" x14ac:dyDescent="0.25">
      <c r="A16" s="7"/>
      <c r="B16" s="12"/>
      <c r="C16" s="12"/>
      <c r="D16" s="13"/>
      <c r="E16" s="13"/>
      <c r="F16" s="14" t="s">
        <v>3</v>
      </c>
      <c r="G16" s="10"/>
    </row>
    <row r="17" spans="1:11" x14ac:dyDescent="0.25">
      <c r="A17" s="20" t="s">
        <v>10</v>
      </c>
      <c r="B17" s="15" t="s">
        <v>5</v>
      </c>
      <c r="C17" s="16"/>
      <c r="D17" s="17" t="s">
        <v>6</v>
      </c>
      <c r="E17" s="17" t="s">
        <v>7</v>
      </c>
      <c r="F17" s="18" t="s">
        <v>8</v>
      </c>
      <c r="G17" s="65" t="s">
        <v>28</v>
      </c>
      <c r="H17" s="19" t="s">
        <v>9</v>
      </c>
    </row>
    <row r="18" spans="1:11" x14ac:dyDescent="0.25">
      <c r="A18" s="25" t="s">
        <v>15</v>
      </c>
      <c r="B18" s="23" t="s">
        <v>12</v>
      </c>
      <c r="C18" s="24"/>
      <c r="D18" s="25"/>
      <c r="E18" s="25"/>
      <c r="F18" s="26" t="s">
        <v>13</v>
      </c>
      <c r="G18" s="72" t="s">
        <v>27</v>
      </c>
      <c r="H18" s="27" t="s">
        <v>14</v>
      </c>
    </row>
    <row r="19" spans="1:11" x14ac:dyDescent="0.25">
      <c r="A19" s="31">
        <v>1</v>
      </c>
      <c r="B19" s="110" t="s">
        <v>204</v>
      </c>
      <c r="C19" s="109" t="s">
        <v>205</v>
      </c>
      <c r="D19" s="107">
        <v>2015085</v>
      </c>
      <c r="E19" s="109" t="s">
        <v>260</v>
      </c>
      <c r="F19" s="88">
        <v>27.71</v>
      </c>
      <c r="G19" s="118">
        <f>$C$100/F19</f>
        <v>0</v>
      </c>
      <c r="H19" s="74">
        <v>19</v>
      </c>
    </row>
    <row r="20" spans="1:11" x14ac:dyDescent="0.25">
      <c r="A20" s="31">
        <v>2</v>
      </c>
      <c r="B20" s="108" t="s">
        <v>265</v>
      </c>
      <c r="C20" s="109" t="s">
        <v>266</v>
      </c>
      <c r="D20" s="107">
        <v>2014002</v>
      </c>
      <c r="E20" s="109" t="s">
        <v>267</v>
      </c>
      <c r="F20" s="88">
        <v>32.04</v>
      </c>
      <c r="G20" s="118">
        <f>$C$100/F20</f>
        <v>0</v>
      </c>
      <c r="H20" s="74">
        <v>19</v>
      </c>
    </row>
    <row r="21" spans="1:11" x14ac:dyDescent="0.25">
      <c r="A21" s="31">
        <v>3</v>
      </c>
      <c r="B21" s="113" t="s">
        <v>239</v>
      </c>
      <c r="C21" s="113" t="s">
        <v>240</v>
      </c>
      <c r="D21" s="114">
        <v>2016044</v>
      </c>
      <c r="E21" s="113" t="s">
        <v>100</v>
      </c>
      <c r="F21" s="83">
        <v>32.659999999999997</v>
      </c>
      <c r="G21" s="118">
        <f>$C$100/F21</f>
        <v>0</v>
      </c>
      <c r="H21" s="78">
        <v>19</v>
      </c>
    </row>
    <row r="22" spans="1:11" x14ac:dyDescent="0.25">
      <c r="A22" s="11"/>
      <c r="B22" s="1" t="s">
        <v>26</v>
      </c>
      <c r="C22" s="2" t="s">
        <v>1</v>
      </c>
      <c r="D22" s="3"/>
      <c r="E22" s="3"/>
      <c r="F22" s="43" t="s">
        <v>2</v>
      </c>
      <c r="G22" s="5"/>
    </row>
    <row r="23" spans="1:11" x14ac:dyDescent="0.25">
      <c r="A23" s="10"/>
      <c r="B23" s="12"/>
      <c r="C23" s="12"/>
      <c r="D23" s="13"/>
      <c r="E23" s="13"/>
      <c r="F23" s="44" t="s">
        <v>3</v>
      </c>
      <c r="G23" s="10"/>
    </row>
    <row r="24" spans="1:11" x14ac:dyDescent="0.25">
      <c r="A24" s="20" t="s">
        <v>10</v>
      </c>
      <c r="B24" s="15" t="s">
        <v>5</v>
      </c>
      <c r="C24" s="16"/>
      <c r="D24" s="17" t="s">
        <v>6</v>
      </c>
      <c r="E24" s="17" t="s">
        <v>7</v>
      </c>
      <c r="F24" s="19" t="s">
        <v>8</v>
      </c>
      <c r="G24" s="65" t="s">
        <v>28</v>
      </c>
      <c r="H24" s="19" t="s">
        <v>9</v>
      </c>
    </row>
    <row r="25" spans="1:11" x14ac:dyDescent="0.25">
      <c r="A25" s="47" t="s">
        <v>15</v>
      </c>
      <c r="B25" s="23" t="s">
        <v>12</v>
      </c>
      <c r="C25" s="24"/>
      <c r="D25" s="25"/>
      <c r="E25" s="25"/>
      <c r="F25" s="45" t="s">
        <v>13</v>
      </c>
      <c r="G25" s="72" t="s">
        <v>27</v>
      </c>
      <c r="H25" s="27" t="s">
        <v>14</v>
      </c>
    </row>
    <row r="26" spans="1:11" x14ac:dyDescent="0.25">
      <c r="A26" s="31">
        <v>1</v>
      </c>
      <c r="B26" s="110" t="s">
        <v>204</v>
      </c>
      <c r="C26" s="109" t="s">
        <v>205</v>
      </c>
      <c r="D26" s="107">
        <v>2015029</v>
      </c>
      <c r="E26" s="109" t="s">
        <v>206</v>
      </c>
      <c r="F26" s="83">
        <v>30.45</v>
      </c>
      <c r="G26" s="118">
        <v>4.4663382594417076</v>
      </c>
      <c r="H26" s="78">
        <v>19</v>
      </c>
    </row>
    <row r="27" spans="1:11" x14ac:dyDescent="0.25">
      <c r="A27" s="31">
        <v>2</v>
      </c>
      <c r="B27" s="108" t="s">
        <v>224</v>
      </c>
      <c r="C27" s="109" t="s">
        <v>55</v>
      </c>
      <c r="D27" s="107">
        <v>2012022</v>
      </c>
      <c r="E27" s="109" t="s">
        <v>225</v>
      </c>
      <c r="F27" s="88">
        <v>32.700000000000003</v>
      </c>
      <c r="G27" s="118">
        <v>4.1590214067278284</v>
      </c>
      <c r="H27" s="74">
        <v>19</v>
      </c>
    </row>
    <row r="28" spans="1:11" x14ac:dyDescent="0.25">
      <c r="A28" s="31">
        <v>3</v>
      </c>
      <c r="B28" s="146" t="s">
        <v>227</v>
      </c>
      <c r="C28" s="145" t="s">
        <v>40</v>
      </c>
      <c r="D28" s="143">
        <v>2010134</v>
      </c>
      <c r="E28" s="145" t="s">
        <v>228</v>
      </c>
      <c r="F28" s="88">
        <v>37.33</v>
      </c>
      <c r="G28" s="118">
        <v>3.6431824270024111</v>
      </c>
      <c r="H28" s="74">
        <v>19</v>
      </c>
      <c r="J28" t="s">
        <v>273</v>
      </c>
    </row>
    <row r="29" spans="1:11" x14ac:dyDescent="0.25">
      <c r="A29" s="49">
        <v>3</v>
      </c>
      <c r="B29" s="144" t="s">
        <v>120</v>
      </c>
      <c r="C29" s="145" t="s">
        <v>121</v>
      </c>
      <c r="D29" s="143">
        <v>2014027</v>
      </c>
      <c r="E29" s="145" t="s">
        <v>212</v>
      </c>
      <c r="F29" s="88">
        <v>37.33</v>
      </c>
      <c r="G29" s="118">
        <v>3.6431824270024111</v>
      </c>
      <c r="H29" s="74">
        <v>19</v>
      </c>
    </row>
    <row r="30" spans="1:11" x14ac:dyDescent="0.25">
      <c r="A30" s="48"/>
      <c r="B30" s="1" t="s">
        <v>0</v>
      </c>
      <c r="C30" s="2" t="s">
        <v>16</v>
      </c>
      <c r="D30" s="3"/>
      <c r="E30" s="3"/>
      <c r="F30" s="43" t="s">
        <v>17</v>
      </c>
      <c r="G30" s="49">
        <v>60</v>
      </c>
    </row>
    <row r="31" spans="1:11" x14ac:dyDescent="0.25">
      <c r="A31" s="50"/>
      <c r="B31" s="12"/>
      <c r="C31" s="12"/>
      <c r="D31" s="13"/>
      <c r="E31" s="13"/>
      <c r="F31" s="44" t="s">
        <v>3</v>
      </c>
      <c r="G31" s="10">
        <v>90</v>
      </c>
    </row>
    <row r="32" spans="1:11" x14ac:dyDescent="0.25">
      <c r="A32" s="67" t="s">
        <v>10</v>
      </c>
      <c r="B32" s="62" t="s">
        <v>5</v>
      </c>
      <c r="C32" s="63"/>
      <c r="D32" s="64" t="s">
        <v>6</v>
      </c>
      <c r="E32" s="64" t="s">
        <v>7</v>
      </c>
      <c r="F32" s="65" t="s">
        <v>8</v>
      </c>
      <c r="G32" s="66" t="s">
        <v>18</v>
      </c>
      <c r="H32" s="65" t="s">
        <v>28</v>
      </c>
      <c r="I32" s="66" t="s">
        <v>30</v>
      </c>
      <c r="J32" s="66" t="s">
        <v>31</v>
      </c>
      <c r="K32" s="65" t="s">
        <v>19</v>
      </c>
    </row>
    <row r="33" spans="1:11" x14ac:dyDescent="0.25">
      <c r="A33" s="71" t="s">
        <v>15</v>
      </c>
      <c r="B33" s="69" t="s">
        <v>12</v>
      </c>
      <c r="C33" s="70"/>
      <c r="D33" s="71"/>
      <c r="E33" s="71"/>
      <c r="F33" s="72" t="s">
        <v>20</v>
      </c>
      <c r="G33" s="95"/>
      <c r="H33" s="72" t="s">
        <v>27</v>
      </c>
      <c r="I33" s="72" t="s">
        <v>31</v>
      </c>
      <c r="J33" s="73" t="s">
        <v>32</v>
      </c>
      <c r="K33" s="72" t="s">
        <v>21</v>
      </c>
    </row>
    <row r="34" spans="1:11" x14ac:dyDescent="0.25">
      <c r="A34" s="31">
        <v>1</v>
      </c>
      <c r="B34" s="131" t="s">
        <v>84</v>
      </c>
      <c r="C34" s="132" t="s">
        <v>85</v>
      </c>
      <c r="D34" s="133">
        <v>2016048</v>
      </c>
      <c r="E34" s="133" t="s">
        <v>86</v>
      </c>
      <c r="F34" s="134">
        <v>46.73</v>
      </c>
      <c r="G34" s="134"/>
      <c r="H34" s="135">
        <v>3.7235180826021832</v>
      </c>
      <c r="I34" s="136">
        <v>0</v>
      </c>
      <c r="J34" s="136">
        <v>0</v>
      </c>
      <c r="K34" s="136">
        <v>0</v>
      </c>
    </row>
    <row r="35" spans="1:11" x14ac:dyDescent="0.25">
      <c r="A35" s="31">
        <v>2</v>
      </c>
      <c r="B35" s="131" t="s">
        <v>101</v>
      </c>
      <c r="C35" s="132" t="s">
        <v>77</v>
      </c>
      <c r="D35" s="133">
        <v>2017014</v>
      </c>
      <c r="E35" s="133" t="s">
        <v>102</v>
      </c>
      <c r="F35" s="134">
        <v>60.31</v>
      </c>
      <c r="G35" s="134">
        <v>1</v>
      </c>
      <c r="H35" s="135">
        <v>2.8850936826396949</v>
      </c>
      <c r="I35" s="136">
        <v>0.31000000000000227</v>
      </c>
      <c r="J35" s="136">
        <v>5</v>
      </c>
      <c r="K35" s="136">
        <v>5.3100000000000023</v>
      </c>
    </row>
    <row r="36" spans="1:11" x14ac:dyDescent="0.25">
      <c r="A36" s="31">
        <v>3</v>
      </c>
      <c r="B36" s="131" t="s">
        <v>81</v>
      </c>
      <c r="C36" s="132" t="s">
        <v>82</v>
      </c>
      <c r="D36" s="133">
        <v>2016020</v>
      </c>
      <c r="E36" s="133" t="s">
        <v>83</v>
      </c>
      <c r="F36" s="134">
        <v>61.94</v>
      </c>
      <c r="G36" s="134">
        <v>1</v>
      </c>
      <c r="H36" s="135">
        <v>2.8091701646754923</v>
      </c>
      <c r="I36" s="136">
        <v>1.9399999999999977</v>
      </c>
      <c r="J36" s="136">
        <v>5</v>
      </c>
      <c r="K36" s="136">
        <v>6.9399999999999977</v>
      </c>
    </row>
    <row r="37" spans="1:11" x14ac:dyDescent="0.25">
      <c r="B37" s="1" t="s">
        <v>24</v>
      </c>
      <c r="C37" s="2" t="s">
        <v>16</v>
      </c>
      <c r="D37" s="3"/>
      <c r="E37" s="3"/>
      <c r="F37" s="43" t="s">
        <v>17</v>
      </c>
      <c r="G37" s="10"/>
    </row>
    <row r="38" spans="1:11" x14ac:dyDescent="0.25">
      <c r="B38" s="12"/>
      <c r="C38" s="12"/>
      <c r="D38" s="13"/>
      <c r="E38" s="13"/>
      <c r="F38" s="44" t="s">
        <v>3</v>
      </c>
      <c r="G38" s="10"/>
    </row>
    <row r="39" spans="1:11" x14ac:dyDescent="0.25">
      <c r="A39" s="67" t="s">
        <v>10</v>
      </c>
      <c r="B39" s="62" t="s">
        <v>5</v>
      </c>
      <c r="C39" s="63"/>
      <c r="D39" s="64" t="s">
        <v>6</v>
      </c>
      <c r="E39" s="64" t="s">
        <v>7</v>
      </c>
      <c r="F39" s="65" t="s">
        <v>8</v>
      </c>
      <c r="G39" s="66" t="s">
        <v>18</v>
      </c>
      <c r="H39" s="65" t="s">
        <v>28</v>
      </c>
      <c r="I39" s="66" t="s">
        <v>30</v>
      </c>
      <c r="J39" s="66" t="s">
        <v>31</v>
      </c>
      <c r="K39" s="65" t="s">
        <v>19</v>
      </c>
    </row>
    <row r="40" spans="1:11" x14ac:dyDescent="0.25">
      <c r="A40" s="71" t="s">
        <v>15</v>
      </c>
      <c r="B40" s="69" t="s">
        <v>12</v>
      </c>
      <c r="C40" s="70"/>
      <c r="D40" s="71"/>
      <c r="E40" s="71"/>
      <c r="F40" s="72" t="s">
        <v>20</v>
      </c>
      <c r="G40" s="95"/>
      <c r="H40" s="72" t="s">
        <v>27</v>
      </c>
      <c r="I40" s="72" t="s">
        <v>31</v>
      </c>
      <c r="J40" s="73" t="s">
        <v>32</v>
      </c>
      <c r="K40" s="72" t="s">
        <v>21</v>
      </c>
    </row>
    <row r="41" spans="1:11" x14ac:dyDescent="0.25">
      <c r="A41" s="31">
        <v>1</v>
      </c>
      <c r="B41" s="34" t="s">
        <v>155</v>
      </c>
      <c r="C41" s="35" t="s">
        <v>156</v>
      </c>
      <c r="D41" s="30">
        <v>2016009</v>
      </c>
      <c r="E41" s="29" t="s">
        <v>191</v>
      </c>
      <c r="F41" s="37">
        <v>44.92</v>
      </c>
      <c r="G41" s="36"/>
      <c r="H41" s="137">
        <v>3.7399821905609971</v>
      </c>
      <c r="I41" s="32">
        <v>0</v>
      </c>
      <c r="J41" s="32">
        <v>0</v>
      </c>
      <c r="K41" s="32">
        <v>0</v>
      </c>
    </row>
    <row r="42" spans="1:11" x14ac:dyDescent="0.25">
      <c r="A42" s="31">
        <v>2</v>
      </c>
      <c r="B42" s="34" t="s">
        <v>111</v>
      </c>
      <c r="C42" s="35" t="s">
        <v>112</v>
      </c>
      <c r="D42" s="30">
        <v>2017057</v>
      </c>
      <c r="E42" s="29" t="s">
        <v>133</v>
      </c>
      <c r="F42" s="37">
        <v>46.12</v>
      </c>
      <c r="G42" s="36"/>
      <c r="H42" s="137">
        <v>3.6426712922810061</v>
      </c>
      <c r="I42" s="32">
        <v>0</v>
      </c>
      <c r="J42" s="32">
        <v>0</v>
      </c>
      <c r="K42" s="32">
        <v>0</v>
      </c>
    </row>
    <row r="43" spans="1:11" x14ac:dyDescent="0.25">
      <c r="A43" s="31">
        <v>3</v>
      </c>
      <c r="B43" s="34" t="s">
        <v>164</v>
      </c>
      <c r="C43" s="35" t="s">
        <v>165</v>
      </c>
      <c r="D43" s="30">
        <v>2016034</v>
      </c>
      <c r="E43" s="29" t="s">
        <v>166</v>
      </c>
      <c r="F43" s="37">
        <v>39.4</v>
      </c>
      <c r="G43" s="36">
        <v>1</v>
      </c>
      <c r="H43" s="137">
        <v>4.2639593908629445</v>
      </c>
      <c r="I43" s="32">
        <v>0</v>
      </c>
      <c r="J43" s="32">
        <v>5</v>
      </c>
      <c r="K43" s="32">
        <v>5</v>
      </c>
    </row>
    <row r="44" spans="1:11" x14ac:dyDescent="0.25">
      <c r="B44" s="1" t="s">
        <v>25</v>
      </c>
      <c r="C44" s="2" t="s">
        <v>16</v>
      </c>
      <c r="D44" s="3"/>
      <c r="E44" s="3"/>
      <c r="F44" s="43" t="s">
        <v>17</v>
      </c>
      <c r="G44" s="10"/>
    </row>
    <row r="45" spans="1:11" x14ac:dyDescent="0.25">
      <c r="B45" s="12"/>
      <c r="C45" s="12"/>
      <c r="D45" s="13"/>
      <c r="E45" s="13"/>
      <c r="F45" s="44" t="s">
        <v>3</v>
      </c>
      <c r="G45" s="10"/>
    </row>
    <row r="46" spans="1:11" x14ac:dyDescent="0.25">
      <c r="A46" s="67" t="s">
        <v>10</v>
      </c>
      <c r="B46" s="62" t="s">
        <v>5</v>
      </c>
      <c r="C46" s="63"/>
      <c r="D46" s="64" t="s">
        <v>6</v>
      </c>
      <c r="E46" s="64" t="s">
        <v>7</v>
      </c>
      <c r="F46" s="65" t="s">
        <v>8</v>
      </c>
      <c r="G46" s="66" t="s">
        <v>18</v>
      </c>
      <c r="H46" s="65" t="s">
        <v>28</v>
      </c>
      <c r="I46" s="66" t="s">
        <v>30</v>
      </c>
      <c r="J46" s="66" t="s">
        <v>31</v>
      </c>
      <c r="K46" s="65" t="s">
        <v>19</v>
      </c>
    </row>
    <row r="47" spans="1:11" x14ac:dyDescent="0.25">
      <c r="A47" s="71" t="s">
        <v>15</v>
      </c>
      <c r="B47" s="69" t="s">
        <v>12</v>
      </c>
      <c r="C47" s="70"/>
      <c r="D47" s="71"/>
      <c r="E47" s="71"/>
      <c r="F47" s="72" t="s">
        <v>20</v>
      </c>
      <c r="G47" s="95"/>
      <c r="H47" s="72" t="s">
        <v>27</v>
      </c>
      <c r="I47" s="72" t="s">
        <v>31</v>
      </c>
      <c r="J47" s="73" t="s">
        <v>32</v>
      </c>
      <c r="K47" s="72" t="s">
        <v>21</v>
      </c>
    </row>
    <row r="48" spans="1:11" x14ac:dyDescent="0.25">
      <c r="A48" s="31">
        <v>1</v>
      </c>
      <c r="B48" s="34" t="s">
        <v>243</v>
      </c>
      <c r="C48" s="35" t="s">
        <v>244</v>
      </c>
      <c r="D48" s="30">
        <v>2016012</v>
      </c>
      <c r="E48" s="29" t="s">
        <v>245</v>
      </c>
      <c r="F48" s="37">
        <v>44.61</v>
      </c>
      <c r="G48" s="36"/>
      <c r="H48" s="137">
        <v>3.9453037435552569</v>
      </c>
      <c r="I48" s="32">
        <v>0</v>
      </c>
      <c r="J48" s="32">
        <v>0</v>
      </c>
      <c r="K48" s="32">
        <v>0</v>
      </c>
    </row>
    <row r="49" spans="1:11" x14ac:dyDescent="0.25">
      <c r="A49" s="31">
        <v>2</v>
      </c>
      <c r="B49" s="40" t="s">
        <v>95</v>
      </c>
      <c r="C49" s="41" t="s">
        <v>96</v>
      </c>
      <c r="D49" s="33">
        <v>2010137</v>
      </c>
      <c r="E49" s="32" t="s">
        <v>254</v>
      </c>
      <c r="F49" s="37">
        <v>49.47</v>
      </c>
      <c r="G49" s="36"/>
      <c r="H49" s="137">
        <v>3.5577117444916113</v>
      </c>
      <c r="I49" s="32">
        <v>0</v>
      </c>
      <c r="J49" s="32">
        <v>0</v>
      </c>
      <c r="K49" s="32">
        <v>0</v>
      </c>
    </row>
    <row r="50" spans="1:11" x14ac:dyDescent="0.25">
      <c r="A50" s="31">
        <v>3</v>
      </c>
      <c r="B50" s="34" t="s">
        <v>111</v>
      </c>
      <c r="C50" s="35" t="s">
        <v>112</v>
      </c>
      <c r="D50" s="30">
        <v>2015058</v>
      </c>
      <c r="E50" s="29" t="s">
        <v>232</v>
      </c>
      <c r="F50" s="37">
        <v>51.37</v>
      </c>
      <c r="G50" s="36"/>
      <c r="H50" s="137">
        <v>3.4261241970021414</v>
      </c>
      <c r="I50" s="32">
        <v>1.3699999999999974</v>
      </c>
      <c r="J50" s="32">
        <v>0</v>
      </c>
      <c r="K50" s="32">
        <v>1.3699999999999974</v>
      </c>
    </row>
    <row r="51" spans="1:11" x14ac:dyDescent="0.25">
      <c r="B51" s="42" t="s">
        <v>26</v>
      </c>
      <c r="C51" s="2" t="s">
        <v>16</v>
      </c>
      <c r="D51" s="3"/>
      <c r="E51" s="3"/>
      <c r="F51" s="43" t="s">
        <v>17</v>
      </c>
      <c r="G51" s="10"/>
    </row>
    <row r="52" spans="1:11" x14ac:dyDescent="0.25">
      <c r="B52" s="12"/>
      <c r="C52" s="12"/>
      <c r="D52" s="13"/>
      <c r="E52" s="13"/>
      <c r="F52" s="44" t="s">
        <v>3</v>
      </c>
      <c r="G52" s="10"/>
    </row>
    <row r="53" spans="1:11" x14ac:dyDescent="0.25">
      <c r="A53" s="67" t="s">
        <v>10</v>
      </c>
      <c r="B53" s="62" t="s">
        <v>5</v>
      </c>
      <c r="C53" s="63"/>
      <c r="D53" s="64" t="s">
        <v>6</v>
      </c>
      <c r="E53" s="64" t="s">
        <v>7</v>
      </c>
      <c r="F53" s="65" t="s">
        <v>8</v>
      </c>
      <c r="G53" s="66" t="s">
        <v>18</v>
      </c>
      <c r="H53" s="65" t="s">
        <v>28</v>
      </c>
      <c r="I53" s="66" t="s">
        <v>30</v>
      </c>
      <c r="J53" s="66" t="s">
        <v>31</v>
      </c>
      <c r="K53" s="65" t="s">
        <v>19</v>
      </c>
    </row>
    <row r="54" spans="1:11" x14ac:dyDescent="0.25">
      <c r="A54" s="71" t="s">
        <v>15</v>
      </c>
      <c r="B54" s="69" t="s">
        <v>12</v>
      </c>
      <c r="C54" s="70"/>
      <c r="D54" s="71"/>
      <c r="E54" s="71"/>
      <c r="F54" s="72" t="s">
        <v>20</v>
      </c>
      <c r="G54" s="95"/>
      <c r="H54" s="72" t="s">
        <v>27</v>
      </c>
      <c r="I54" s="72" t="s">
        <v>31</v>
      </c>
      <c r="J54" s="73" t="s">
        <v>32</v>
      </c>
      <c r="K54" s="72" t="s">
        <v>21</v>
      </c>
    </row>
    <row r="55" spans="1:11" x14ac:dyDescent="0.25">
      <c r="A55" s="31">
        <v>1</v>
      </c>
      <c r="B55" s="34" t="s">
        <v>222</v>
      </c>
      <c r="C55" s="35" t="s">
        <v>141</v>
      </c>
      <c r="D55" s="30">
        <v>2010092</v>
      </c>
      <c r="E55" s="29" t="s">
        <v>223</v>
      </c>
      <c r="F55" s="37">
        <v>46.19</v>
      </c>
      <c r="G55" s="36"/>
      <c r="H55" s="137">
        <v>3.6371508984628709</v>
      </c>
      <c r="I55" s="32">
        <v>0</v>
      </c>
      <c r="J55" s="32">
        <v>0</v>
      </c>
      <c r="K55" s="32">
        <v>0</v>
      </c>
    </row>
    <row r="56" spans="1:11" x14ac:dyDescent="0.25">
      <c r="A56" s="31">
        <v>2</v>
      </c>
      <c r="B56" s="40" t="s">
        <v>224</v>
      </c>
      <c r="C56" s="41" t="s">
        <v>55</v>
      </c>
      <c r="D56" s="33">
        <v>2012022</v>
      </c>
      <c r="E56" s="32" t="s">
        <v>225</v>
      </c>
      <c r="F56" s="37">
        <v>48.78</v>
      </c>
      <c r="G56" s="36"/>
      <c r="H56" s="137">
        <v>3.4440344403444034</v>
      </c>
      <c r="I56" s="32">
        <v>0</v>
      </c>
      <c r="J56" s="32">
        <v>0</v>
      </c>
      <c r="K56" s="32">
        <v>0</v>
      </c>
    </row>
    <row r="57" spans="1:11" x14ac:dyDescent="0.25">
      <c r="A57" s="31">
        <v>3</v>
      </c>
      <c r="B57" s="34" t="s">
        <v>123</v>
      </c>
      <c r="C57" s="35" t="s">
        <v>210</v>
      </c>
      <c r="D57" s="30">
        <v>2015019</v>
      </c>
      <c r="E57" s="29" t="s">
        <v>211</v>
      </c>
      <c r="F57" s="37">
        <v>49.37</v>
      </c>
      <c r="G57" s="36"/>
      <c r="H57" s="137">
        <v>3.4028762406319628</v>
      </c>
      <c r="I57" s="32">
        <v>0</v>
      </c>
      <c r="J57" s="32">
        <v>0</v>
      </c>
      <c r="K57" s="32">
        <v>0</v>
      </c>
    </row>
    <row r="58" spans="1:11" x14ac:dyDescent="0.25">
      <c r="B58" s="9"/>
      <c r="C58" s="9"/>
      <c r="F58" s="46"/>
      <c r="G58" s="46"/>
    </row>
    <row r="59" spans="1:11" x14ac:dyDescent="0.25">
      <c r="B59" s="13" t="s">
        <v>0</v>
      </c>
      <c r="C59" s="120" t="s">
        <v>22</v>
      </c>
      <c r="F59" s="46"/>
      <c r="G59" s="46"/>
    </row>
    <row r="60" spans="1:11" x14ac:dyDescent="0.25">
      <c r="B60" s="1"/>
      <c r="C60" s="2"/>
      <c r="F60" s="46"/>
      <c r="G60" s="46"/>
    </row>
    <row r="61" spans="1:11" x14ac:dyDescent="0.25">
      <c r="A61" s="67" t="s">
        <v>10</v>
      </c>
      <c r="B61" s="62" t="s">
        <v>5</v>
      </c>
      <c r="C61" s="63"/>
      <c r="D61" s="64" t="s">
        <v>6</v>
      </c>
      <c r="E61" s="64" t="s">
        <v>7</v>
      </c>
      <c r="F61" s="65" t="s">
        <v>8</v>
      </c>
      <c r="G61" s="66" t="s">
        <v>18</v>
      </c>
      <c r="H61" s="65" t="s">
        <v>28</v>
      </c>
      <c r="I61" s="66" t="s">
        <v>30</v>
      </c>
      <c r="J61" s="66" t="s">
        <v>31</v>
      </c>
      <c r="K61" s="65" t="s">
        <v>19</v>
      </c>
    </row>
    <row r="62" spans="1:11" x14ac:dyDescent="0.25">
      <c r="A62" s="71" t="s">
        <v>15</v>
      </c>
      <c r="B62" s="69" t="s">
        <v>12</v>
      </c>
      <c r="C62" s="70"/>
      <c r="D62" s="71"/>
      <c r="E62" s="71"/>
      <c r="F62" s="72" t="s">
        <v>20</v>
      </c>
      <c r="G62" s="95"/>
      <c r="H62" s="72" t="s">
        <v>27</v>
      </c>
      <c r="I62" s="72" t="s">
        <v>31</v>
      </c>
      <c r="J62" s="73" t="s">
        <v>32</v>
      </c>
      <c r="K62" s="72" t="s">
        <v>21</v>
      </c>
    </row>
    <row r="63" spans="1:11" x14ac:dyDescent="0.25">
      <c r="A63" s="31">
        <v>1</v>
      </c>
      <c r="B63" s="146" t="s">
        <v>66</v>
      </c>
      <c r="C63" s="145" t="s">
        <v>67</v>
      </c>
      <c r="D63" s="143">
        <v>2016065</v>
      </c>
      <c r="E63" s="145" t="s">
        <v>68</v>
      </c>
      <c r="F63" s="141">
        <v>31.98</v>
      </c>
      <c r="G63" s="138"/>
      <c r="H63" s="141">
        <v>4.3777360850531579</v>
      </c>
      <c r="I63" s="140">
        <v>0</v>
      </c>
      <c r="J63" s="139">
        <v>0</v>
      </c>
      <c r="K63" s="140">
        <v>0</v>
      </c>
    </row>
    <row r="64" spans="1:11" x14ac:dyDescent="0.25">
      <c r="A64" s="31">
        <v>2</v>
      </c>
      <c r="B64" s="144" t="s">
        <v>109</v>
      </c>
      <c r="C64" s="145" t="s">
        <v>110</v>
      </c>
      <c r="D64" s="143">
        <v>2016016</v>
      </c>
      <c r="E64" s="145" t="s">
        <v>94</v>
      </c>
      <c r="F64" s="140">
        <v>35.35</v>
      </c>
      <c r="G64" s="138"/>
      <c r="H64" s="141">
        <v>3.9603960396039604</v>
      </c>
      <c r="I64" s="140">
        <v>0</v>
      </c>
      <c r="J64" s="139">
        <v>0</v>
      </c>
      <c r="K64" s="140">
        <v>0</v>
      </c>
    </row>
    <row r="65" spans="1:12" x14ac:dyDescent="0.25">
      <c r="A65" s="31">
        <v>3</v>
      </c>
      <c r="B65" s="144" t="s">
        <v>81</v>
      </c>
      <c r="C65" s="145" t="s">
        <v>82</v>
      </c>
      <c r="D65" s="143">
        <v>2016020</v>
      </c>
      <c r="E65" s="145" t="s">
        <v>83</v>
      </c>
      <c r="F65" s="141">
        <v>44.18</v>
      </c>
      <c r="G65" s="138"/>
      <c r="H65" s="141">
        <v>3.1688546853779993</v>
      </c>
      <c r="I65" s="140">
        <v>0</v>
      </c>
      <c r="J65" s="139">
        <v>0</v>
      </c>
      <c r="K65" s="140">
        <v>0</v>
      </c>
    </row>
    <row r="66" spans="1:12" x14ac:dyDescent="0.25">
      <c r="B66" s="1" t="s">
        <v>24</v>
      </c>
      <c r="C66" s="2" t="s">
        <v>22</v>
      </c>
      <c r="D66" s="3"/>
      <c r="E66" s="3"/>
      <c r="F66" s="43" t="s">
        <v>23</v>
      </c>
      <c r="G66" s="10"/>
    </row>
    <row r="67" spans="1:12" x14ac:dyDescent="0.25">
      <c r="B67" s="12"/>
      <c r="C67" s="12"/>
      <c r="D67" s="13"/>
      <c r="E67" s="13"/>
      <c r="F67" s="44" t="s">
        <v>3</v>
      </c>
      <c r="G67" s="10"/>
    </row>
    <row r="68" spans="1:12" x14ac:dyDescent="0.25">
      <c r="A68" s="67" t="s">
        <v>10</v>
      </c>
      <c r="B68" s="62" t="s">
        <v>5</v>
      </c>
      <c r="C68" s="63"/>
      <c r="D68" s="64" t="s">
        <v>6</v>
      </c>
      <c r="E68" s="64" t="s">
        <v>7</v>
      </c>
      <c r="F68" s="65" t="s">
        <v>8</v>
      </c>
      <c r="G68" s="66" t="s">
        <v>18</v>
      </c>
      <c r="H68" s="65" t="s">
        <v>28</v>
      </c>
      <c r="I68" s="66" t="s">
        <v>30</v>
      </c>
      <c r="J68" s="66" t="s">
        <v>31</v>
      </c>
      <c r="K68" s="65" t="s">
        <v>19</v>
      </c>
    </row>
    <row r="69" spans="1:12" x14ac:dyDescent="0.25">
      <c r="A69" s="71" t="s">
        <v>15</v>
      </c>
      <c r="B69" s="69" t="s">
        <v>12</v>
      </c>
      <c r="C69" s="70"/>
      <c r="D69" s="71"/>
      <c r="E69" s="71"/>
      <c r="F69" s="72" t="s">
        <v>20</v>
      </c>
      <c r="G69" s="95"/>
      <c r="H69" s="72" t="s">
        <v>27</v>
      </c>
      <c r="I69" s="72" t="s">
        <v>31</v>
      </c>
      <c r="J69" s="73" t="s">
        <v>32</v>
      </c>
      <c r="K69" s="72" t="s">
        <v>21</v>
      </c>
    </row>
    <row r="70" spans="1:12" x14ac:dyDescent="0.25">
      <c r="A70" s="31">
        <v>1</v>
      </c>
      <c r="B70" s="146" t="s">
        <v>148</v>
      </c>
      <c r="C70" s="145" t="s">
        <v>62</v>
      </c>
      <c r="D70" s="143">
        <v>2016054</v>
      </c>
      <c r="E70" s="145" t="s">
        <v>149</v>
      </c>
      <c r="F70" s="141">
        <v>30.99</v>
      </c>
      <c r="G70" s="138"/>
      <c r="H70" s="141">
        <v>5.0016134236850602</v>
      </c>
      <c r="I70" s="140">
        <v>0</v>
      </c>
      <c r="J70" s="139">
        <v>0</v>
      </c>
      <c r="K70" s="140">
        <v>0</v>
      </c>
      <c r="L70" s="142"/>
    </row>
    <row r="71" spans="1:12" x14ac:dyDescent="0.25">
      <c r="A71" s="31">
        <v>2</v>
      </c>
      <c r="B71" s="144" t="s">
        <v>150</v>
      </c>
      <c r="C71" s="145" t="s">
        <v>151</v>
      </c>
      <c r="D71" s="143">
        <v>2017040</v>
      </c>
      <c r="E71" s="145" t="s">
        <v>152</v>
      </c>
      <c r="F71" s="141">
        <v>32.31</v>
      </c>
      <c r="G71" s="138"/>
      <c r="H71" s="141">
        <v>4.7972763850201172</v>
      </c>
      <c r="I71" s="140">
        <v>0</v>
      </c>
      <c r="J71" s="139">
        <v>0</v>
      </c>
      <c r="K71" s="140">
        <v>0</v>
      </c>
      <c r="L71" s="142"/>
    </row>
    <row r="72" spans="1:12" x14ac:dyDescent="0.25">
      <c r="A72" s="31">
        <v>3</v>
      </c>
      <c r="B72" s="144" t="s">
        <v>109</v>
      </c>
      <c r="C72" s="145" t="s">
        <v>185</v>
      </c>
      <c r="D72" s="143">
        <v>2015059</v>
      </c>
      <c r="E72" s="145" t="s">
        <v>186</v>
      </c>
      <c r="F72" s="141">
        <v>32.479999999999997</v>
      </c>
      <c r="G72" s="138"/>
      <c r="H72" s="141">
        <v>4.7721674876847295</v>
      </c>
      <c r="I72" s="140">
        <v>0</v>
      </c>
      <c r="J72" s="139">
        <v>0</v>
      </c>
      <c r="K72" s="140">
        <v>0</v>
      </c>
      <c r="L72" s="142"/>
    </row>
    <row r="73" spans="1:12" x14ac:dyDescent="0.25">
      <c r="B73" s="42" t="s">
        <v>271</v>
      </c>
      <c r="C73" s="42" t="s">
        <v>22</v>
      </c>
      <c r="D73" s="28"/>
      <c r="E73" s="28"/>
      <c r="F73" s="51" t="s">
        <v>23</v>
      </c>
      <c r="G73" s="51"/>
    </row>
    <row r="74" spans="1:12" x14ac:dyDescent="0.25">
      <c r="B74" s="42"/>
      <c r="C74" s="42"/>
      <c r="D74" s="28"/>
      <c r="E74" s="28"/>
      <c r="F74" s="51" t="s">
        <v>3</v>
      </c>
      <c r="G74" s="51"/>
    </row>
    <row r="75" spans="1:12" x14ac:dyDescent="0.25">
      <c r="A75" s="67" t="s">
        <v>10</v>
      </c>
      <c r="B75" s="62" t="s">
        <v>5</v>
      </c>
      <c r="C75" s="63"/>
      <c r="D75" s="64" t="s">
        <v>6</v>
      </c>
      <c r="E75" s="64" t="s">
        <v>7</v>
      </c>
      <c r="F75" s="65" t="s">
        <v>8</v>
      </c>
      <c r="G75" s="66" t="s">
        <v>18</v>
      </c>
      <c r="H75" s="65" t="s">
        <v>28</v>
      </c>
      <c r="I75" s="66" t="s">
        <v>30</v>
      </c>
      <c r="J75" s="66" t="s">
        <v>31</v>
      </c>
      <c r="K75" s="65" t="s">
        <v>19</v>
      </c>
    </row>
    <row r="76" spans="1:12" x14ac:dyDescent="0.25">
      <c r="A76" s="71" t="s">
        <v>15</v>
      </c>
      <c r="B76" s="69" t="s">
        <v>12</v>
      </c>
      <c r="C76" s="70"/>
      <c r="D76" s="71"/>
      <c r="E76" s="71"/>
      <c r="F76" s="72" t="s">
        <v>20</v>
      </c>
      <c r="G76" s="95"/>
      <c r="H76" s="72" t="s">
        <v>27</v>
      </c>
      <c r="I76" s="72" t="s">
        <v>31</v>
      </c>
      <c r="J76" s="73" t="s">
        <v>32</v>
      </c>
      <c r="K76" s="72" t="s">
        <v>21</v>
      </c>
    </row>
    <row r="77" spans="1:12" x14ac:dyDescent="0.25">
      <c r="A77" s="31">
        <v>1</v>
      </c>
      <c r="B77" s="29" t="s">
        <v>239</v>
      </c>
      <c r="C77" s="29" t="s">
        <v>240</v>
      </c>
      <c r="D77" s="30">
        <v>2016044</v>
      </c>
      <c r="E77" s="29" t="s">
        <v>100</v>
      </c>
      <c r="F77" s="37">
        <v>39.520000000000003</v>
      </c>
      <c r="G77" s="36"/>
      <c r="H77" s="152">
        <v>4.048582995951417</v>
      </c>
      <c r="I77" s="32">
        <v>0</v>
      </c>
      <c r="J77" s="32">
        <v>0</v>
      </c>
      <c r="K77" s="32">
        <v>0</v>
      </c>
    </row>
    <row r="78" spans="1:12" x14ac:dyDescent="0.25">
      <c r="A78" s="31">
        <v>2</v>
      </c>
      <c r="B78" s="29" t="s">
        <v>265</v>
      </c>
      <c r="C78" s="29" t="s">
        <v>266</v>
      </c>
      <c r="D78" s="30">
        <v>2014002</v>
      </c>
      <c r="E78" s="29" t="s">
        <v>267</v>
      </c>
      <c r="F78" s="37">
        <v>41.85</v>
      </c>
      <c r="G78" s="36"/>
      <c r="H78" s="152">
        <v>3.8231780167264038</v>
      </c>
      <c r="I78" s="32">
        <v>0</v>
      </c>
      <c r="J78" s="32">
        <v>0</v>
      </c>
      <c r="K78" s="32">
        <v>0</v>
      </c>
    </row>
    <row r="79" spans="1:12" x14ac:dyDescent="0.25">
      <c r="A79" s="31">
        <v>3</v>
      </c>
      <c r="B79" s="29" t="s">
        <v>233</v>
      </c>
      <c r="C79" s="29" t="s">
        <v>234</v>
      </c>
      <c r="D79" s="30">
        <v>2014073</v>
      </c>
      <c r="E79" s="29" t="s">
        <v>242</v>
      </c>
      <c r="F79" s="37">
        <v>42.43</v>
      </c>
      <c r="G79" s="36"/>
      <c r="H79" s="152">
        <v>3.7709168041480083</v>
      </c>
      <c r="I79" s="32">
        <v>0</v>
      </c>
      <c r="J79" s="32">
        <v>0</v>
      </c>
      <c r="K79" s="32">
        <v>0</v>
      </c>
    </row>
    <row r="80" spans="1:12" x14ac:dyDescent="0.25">
      <c r="B80" s="42" t="s">
        <v>26</v>
      </c>
      <c r="C80" s="42" t="s">
        <v>22</v>
      </c>
      <c r="D80" s="121"/>
      <c r="E80" s="122"/>
      <c r="F80" s="123"/>
      <c r="G80" s="124"/>
    </row>
    <row r="81" spans="1:11" x14ac:dyDescent="0.25">
      <c r="B81" s="125"/>
      <c r="C81" s="125"/>
      <c r="D81" s="126"/>
      <c r="E81" s="125"/>
      <c r="F81" s="127"/>
      <c r="G81" s="128"/>
    </row>
    <row r="82" spans="1:11" x14ac:dyDescent="0.25">
      <c r="A82" s="67" t="s">
        <v>10</v>
      </c>
      <c r="B82" s="62" t="s">
        <v>5</v>
      </c>
      <c r="C82" s="63"/>
      <c r="D82" s="64" t="s">
        <v>6</v>
      </c>
      <c r="E82" s="64" t="s">
        <v>7</v>
      </c>
      <c r="F82" s="65" t="s">
        <v>8</v>
      </c>
      <c r="G82" s="66" t="s">
        <v>18</v>
      </c>
      <c r="H82" s="65" t="s">
        <v>28</v>
      </c>
      <c r="I82" s="66" t="s">
        <v>30</v>
      </c>
      <c r="J82" s="66" t="s">
        <v>31</v>
      </c>
      <c r="K82" s="65" t="s">
        <v>19</v>
      </c>
    </row>
    <row r="83" spans="1:11" x14ac:dyDescent="0.25">
      <c r="A83" s="71" t="s">
        <v>15</v>
      </c>
      <c r="B83" s="69" t="s">
        <v>12</v>
      </c>
      <c r="C83" s="70"/>
      <c r="D83" s="71"/>
      <c r="E83" s="71"/>
      <c r="F83" s="72" t="s">
        <v>20</v>
      </c>
      <c r="G83" s="95"/>
      <c r="H83" s="72" t="s">
        <v>27</v>
      </c>
      <c r="I83" s="72" t="s">
        <v>31</v>
      </c>
      <c r="J83" s="73" t="s">
        <v>32</v>
      </c>
      <c r="K83" s="72" t="s">
        <v>21</v>
      </c>
    </row>
    <row r="84" spans="1:11" x14ac:dyDescent="0.25">
      <c r="A84" s="31">
        <v>1</v>
      </c>
      <c r="B84" s="34" t="s">
        <v>204</v>
      </c>
      <c r="C84" s="35" t="s">
        <v>205</v>
      </c>
      <c r="D84" s="30">
        <v>2015029</v>
      </c>
      <c r="E84" s="29" t="s">
        <v>206</v>
      </c>
      <c r="F84" s="37">
        <v>33.409999999999997</v>
      </c>
      <c r="G84" s="36"/>
      <c r="H84" s="152">
        <v>4.6393295420532779</v>
      </c>
      <c r="I84" s="32">
        <v>0</v>
      </c>
      <c r="J84" s="32">
        <v>0</v>
      </c>
      <c r="K84" s="32">
        <v>0</v>
      </c>
    </row>
    <row r="85" spans="1:11" x14ac:dyDescent="0.25">
      <c r="A85" s="31">
        <v>2</v>
      </c>
      <c r="B85" s="34" t="s">
        <v>123</v>
      </c>
      <c r="C85" s="35" t="s">
        <v>210</v>
      </c>
      <c r="D85" s="30">
        <v>2015019</v>
      </c>
      <c r="E85" s="29" t="s">
        <v>211</v>
      </c>
      <c r="F85" s="37">
        <v>37.68</v>
      </c>
      <c r="G85" s="36"/>
      <c r="H85" s="152">
        <v>4.1135881104033967</v>
      </c>
      <c r="I85" s="32">
        <v>0</v>
      </c>
      <c r="J85" s="32">
        <v>0</v>
      </c>
      <c r="K85" s="32">
        <v>0</v>
      </c>
    </row>
    <row r="86" spans="1:11" x14ac:dyDescent="0.25">
      <c r="A86" s="31">
        <v>3</v>
      </c>
      <c r="B86" s="34" t="s">
        <v>222</v>
      </c>
      <c r="C86" s="35" t="s">
        <v>141</v>
      </c>
      <c r="D86" s="30">
        <v>2010092</v>
      </c>
      <c r="E86" s="29" t="s">
        <v>223</v>
      </c>
      <c r="F86" s="37">
        <v>38.08</v>
      </c>
      <c r="G86" s="36"/>
      <c r="H86" s="152">
        <v>4.0703781512605044</v>
      </c>
      <c r="I86" s="32">
        <v>0</v>
      </c>
      <c r="J86" s="32">
        <v>0</v>
      </c>
      <c r="K86" s="32">
        <v>0</v>
      </c>
    </row>
    <row r="87" spans="1:11" x14ac:dyDescent="0.25">
      <c r="A87" s="52"/>
      <c r="F87" s="52"/>
      <c r="G87" s="52"/>
    </row>
    <row r="88" spans="1:11" x14ac:dyDescent="0.25">
      <c r="A88" s="52"/>
      <c r="F88" s="52"/>
      <c r="G88" s="52"/>
    </row>
    <row r="89" spans="1:11" x14ac:dyDescent="0.25">
      <c r="A89" s="52"/>
      <c r="F89" s="52"/>
      <c r="G89" s="52"/>
    </row>
    <row r="90" spans="1:11" x14ac:dyDescent="0.25">
      <c r="A90" s="46"/>
      <c r="F90" s="46"/>
      <c r="G90" s="46"/>
    </row>
  </sheetData>
  <sheetProtection algorithmName="SHA-512" hashValue="zqYSXhV3B0ZQK0OyicACgNzEkLS94qm/omZVfn/ohRGD03gSWs0KhYNB7AYYhAkP4hrwYmV36IMooopWPZ5gTQ==" saltValue="LPaGhRQT31zRfzWqgmnl4Q==" spinCount="100000" sheet="1" objects="1" scenarios="1" selectLockedCells="1" selectUnlockedCells="1"/>
  <protectedRanges>
    <protectedRange password="8231" sqref="F30:F31 F34:F36" name="Bereik1"/>
    <protectedRange password="8231" sqref="F37:F38" name="Bereik1_2"/>
    <protectedRange password="8231" sqref="F44:F45" name="Bereik1_1_1"/>
    <protectedRange password="8231" sqref="F51:F52" name="Bereik1_2_3"/>
    <protectedRange password="8231" sqref="F32:F33 F39:F40 F46:F47 F53:F54 F61:F62 F68:F69 F75:F76 F82:F83" name="Bereik1_5"/>
  </protectedRanges>
  <pageMargins left="0.70866141732283472" right="0.70866141732283472" top="1.1417322834645669" bottom="1.1417322834645669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ADF50-59C4-4D1C-82A8-D94E4F39D5F5}">
  <dimension ref="A1:M113"/>
  <sheetViews>
    <sheetView topLeftCell="A34" workbookViewId="0">
      <selection activeCell="K24" sqref="K24"/>
    </sheetView>
  </sheetViews>
  <sheetFormatPr defaultRowHeight="15" x14ac:dyDescent="0.25"/>
  <cols>
    <col min="1" max="1" width="4.7109375" style="75" customWidth="1"/>
    <col min="2" max="2" width="13.7109375" style="81" customWidth="1"/>
    <col min="3" max="3" width="8.7109375" style="81" customWidth="1"/>
    <col min="4" max="5" width="10.7109375" style="75" customWidth="1"/>
    <col min="6" max="9" width="6.7109375" style="75" customWidth="1"/>
    <col min="10" max="10" width="5.7109375" style="75" customWidth="1"/>
    <col min="11" max="12" width="6.7109375" style="75" customWidth="1"/>
    <col min="13" max="13" width="7.7109375" customWidth="1"/>
    <col min="250" max="250" width="4.7109375" customWidth="1"/>
    <col min="251" max="251" width="16.7109375" customWidth="1"/>
    <col min="252" max="252" width="10.7109375" customWidth="1"/>
    <col min="253" max="254" width="13.7109375" customWidth="1"/>
    <col min="255" max="255" width="7.7109375" customWidth="1"/>
    <col min="256" max="260" width="6.7109375" customWidth="1"/>
    <col min="261" max="262" width="7.7109375" customWidth="1"/>
    <col min="263" max="266" width="6.7109375" customWidth="1"/>
    <col min="506" max="506" width="4.7109375" customWidth="1"/>
    <col min="507" max="507" width="16.7109375" customWidth="1"/>
    <col min="508" max="508" width="10.7109375" customWidth="1"/>
    <col min="509" max="510" width="13.7109375" customWidth="1"/>
    <col min="511" max="511" width="7.7109375" customWidth="1"/>
    <col min="512" max="516" width="6.7109375" customWidth="1"/>
    <col min="517" max="518" width="7.7109375" customWidth="1"/>
    <col min="519" max="522" width="6.7109375" customWidth="1"/>
    <col min="762" max="762" width="4.7109375" customWidth="1"/>
    <col min="763" max="763" width="16.7109375" customWidth="1"/>
    <col min="764" max="764" width="10.7109375" customWidth="1"/>
    <col min="765" max="766" width="13.7109375" customWidth="1"/>
    <col min="767" max="767" width="7.7109375" customWidth="1"/>
    <col min="768" max="772" width="6.7109375" customWidth="1"/>
    <col min="773" max="774" width="7.7109375" customWidth="1"/>
    <col min="775" max="778" width="6.7109375" customWidth="1"/>
    <col min="1018" max="1018" width="4.7109375" customWidth="1"/>
    <col min="1019" max="1019" width="16.7109375" customWidth="1"/>
    <col min="1020" max="1020" width="10.7109375" customWidth="1"/>
    <col min="1021" max="1022" width="13.7109375" customWidth="1"/>
    <col min="1023" max="1023" width="7.7109375" customWidth="1"/>
    <col min="1024" max="1028" width="6.7109375" customWidth="1"/>
    <col min="1029" max="1030" width="7.7109375" customWidth="1"/>
    <col min="1031" max="1034" width="6.7109375" customWidth="1"/>
    <col min="1274" max="1274" width="4.7109375" customWidth="1"/>
    <col min="1275" max="1275" width="16.7109375" customWidth="1"/>
    <col min="1276" max="1276" width="10.7109375" customWidth="1"/>
    <col min="1277" max="1278" width="13.7109375" customWidth="1"/>
    <col min="1279" max="1279" width="7.7109375" customWidth="1"/>
    <col min="1280" max="1284" width="6.7109375" customWidth="1"/>
    <col min="1285" max="1286" width="7.7109375" customWidth="1"/>
    <col min="1287" max="1290" width="6.7109375" customWidth="1"/>
    <col min="1530" max="1530" width="4.7109375" customWidth="1"/>
    <col min="1531" max="1531" width="16.7109375" customWidth="1"/>
    <col min="1532" max="1532" width="10.7109375" customWidth="1"/>
    <col min="1533" max="1534" width="13.7109375" customWidth="1"/>
    <col min="1535" max="1535" width="7.7109375" customWidth="1"/>
    <col min="1536" max="1540" width="6.7109375" customWidth="1"/>
    <col min="1541" max="1542" width="7.7109375" customWidth="1"/>
    <col min="1543" max="1546" width="6.7109375" customWidth="1"/>
    <col min="1786" max="1786" width="4.7109375" customWidth="1"/>
    <col min="1787" max="1787" width="16.7109375" customWidth="1"/>
    <col min="1788" max="1788" width="10.7109375" customWidth="1"/>
    <col min="1789" max="1790" width="13.7109375" customWidth="1"/>
    <col min="1791" max="1791" width="7.7109375" customWidth="1"/>
    <col min="1792" max="1796" width="6.7109375" customWidth="1"/>
    <col min="1797" max="1798" width="7.7109375" customWidth="1"/>
    <col min="1799" max="1802" width="6.7109375" customWidth="1"/>
    <col min="2042" max="2042" width="4.7109375" customWidth="1"/>
    <col min="2043" max="2043" width="16.7109375" customWidth="1"/>
    <col min="2044" max="2044" width="10.7109375" customWidth="1"/>
    <col min="2045" max="2046" width="13.7109375" customWidth="1"/>
    <col min="2047" max="2047" width="7.7109375" customWidth="1"/>
    <col min="2048" max="2052" width="6.7109375" customWidth="1"/>
    <col min="2053" max="2054" width="7.7109375" customWidth="1"/>
    <col min="2055" max="2058" width="6.7109375" customWidth="1"/>
    <col min="2298" max="2298" width="4.7109375" customWidth="1"/>
    <col min="2299" max="2299" width="16.7109375" customWidth="1"/>
    <col min="2300" max="2300" width="10.7109375" customWidth="1"/>
    <col min="2301" max="2302" width="13.7109375" customWidth="1"/>
    <col min="2303" max="2303" width="7.7109375" customWidth="1"/>
    <col min="2304" max="2308" width="6.7109375" customWidth="1"/>
    <col min="2309" max="2310" width="7.7109375" customWidth="1"/>
    <col min="2311" max="2314" width="6.7109375" customWidth="1"/>
    <col min="2554" max="2554" width="4.7109375" customWidth="1"/>
    <col min="2555" max="2555" width="16.7109375" customWidth="1"/>
    <col min="2556" max="2556" width="10.7109375" customWidth="1"/>
    <col min="2557" max="2558" width="13.7109375" customWidth="1"/>
    <col min="2559" max="2559" width="7.7109375" customWidth="1"/>
    <col min="2560" max="2564" width="6.7109375" customWidth="1"/>
    <col min="2565" max="2566" width="7.7109375" customWidth="1"/>
    <col min="2567" max="2570" width="6.7109375" customWidth="1"/>
    <col min="2810" max="2810" width="4.7109375" customWidth="1"/>
    <col min="2811" max="2811" width="16.7109375" customWidth="1"/>
    <col min="2812" max="2812" width="10.7109375" customWidth="1"/>
    <col min="2813" max="2814" width="13.7109375" customWidth="1"/>
    <col min="2815" max="2815" width="7.7109375" customWidth="1"/>
    <col min="2816" max="2820" width="6.7109375" customWidth="1"/>
    <col min="2821" max="2822" width="7.7109375" customWidth="1"/>
    <col min="2823" max="2826" width="6.7109375" customWidth="1"/>
    <col min="3066" max="3066" width="4.7109375" customWidth="1"/>
    <col min="3067" max="3067" width="16.7109375" customWidth="1"/>
    <col min="3068" max="3068" width="10.7109375" customWidth="1"/>
    <col min="3069" max="3070" width="13.7109375" customWidth="1"/>
    <col min="3071" max="3071" width="7.7109375" customWidth="1"/>
    <col min="3072" max="3076" width="6.7109375" customWidth="1"/>
    <col min="3077" max="3078" width="7.7109375" customWidth="1"/>
    <col min="3079" max="3082" width="6.7109375" customWidth="1"/>
    <col min="3322" max="3322" width="4.7109375" customWidth="1"/>
    <col min="3323" max="3323" width="16.7109375" customWidth="1"/>
    <col min="3324" max="3324" width="10.7109375" customWidth="1"/>
    <col min="3325" max="3326" width="13.7109375" customWidth="1"/>
    <col min="3327" max="3327" width="7.7109375" customWidth="1"/>
    <col min="3328" max="3332" width="6.7109375" customWidth="1"/>
    <col min="3333" max="3334" width="7.7109375" customWidth="1"/>
    <col min="3335" max="3338" width="6.7109375" customWidth="1"/>
    <col min="3578" max="3578" width="4.7109375" customWidth="1"/>
    <col min="3579" max="3579" width="16.7109375" customWidth="1"/>
    <col min="3580" max="3580" width="10.7109375" customWidth="1"/>
    <col min="3581" max="3582" width="13.7109375" customWidth="1"/>
    <col min="3583" max="3583" width="7.7109375" customWidth="1"/>
    <col min="3584" max="3588" width="6.7109375" customWidth="1"/>
    <col min="3589" max="3590" width="7.7109375" customWidth="1"/>
    <col min="3591" max="3594" width="6.7109375" customWidth="1"/>
    <col min="3834" max="3834" width="4.7109375" customWidth="1"/>
    <col min="3835" max="3835" width="16.7109375" customWidth="1"/>
    <col min="3836" max="3836" width="10.7109375" customWidth="1"/>
    <col min="3837" max="3838" width="13.7109375" customWidth="1"/>
    <col min="3839" max="3839" width="7.7109375" customWidth="1"/>
    <col min="3840" max="3844" width="6.7109375" customWidth="1"/>
    <col min="3845" max="3846" width="7.7109375" customWidth="1"/>
    <col min="3847" max="3850" width="6.7109375" customWidth="1"/>
    <col min="4090" max="4090" width="4.7109375" customWidth="1"/>
    <col min="4091" max="4091" width="16.7109375" customWidth="1"/>
    <col min="4092" max="4092" width="10.7109375" customWidth="1"/>
    <col min="4093" max="4094" width="13.7109375" customWidth="1"/>
    <col min="4095" max="4095" width="7.7109375" customWidth="1"/>
    <col min="4096" max="4100" width="6.7109375" customWidth="1"/>
    <col min="4101" max="4102" width="7.7109375" customWidth="1"/>
    <col min="4103" max="4106" width="6.7109375" customWidth="1"/>
    <col min="4346" max="4346" width="4.7109375" customWidth="1"/>
    <col min="4347" max="4347" width="16.7109375" customWidth="1"/>
    <col min="4348" max="4348" width="10.7109375" customWidth="1"/>
    <col min="4349" max="4350" width="13.7109375" customWidth="1"/>
    <col min="4351" max="4351" width="7.7109375" customWidth="1"/>
    <col min="4352" max="4356" width="6.7109375" customWidth="1"/>
    <col min="4357" max="4358" width="7.7109375" customWidth="1"/>
    <col min="4359" max="4362" width="6.7109375" customWidth="1"/>
    <col min="4602" max="4602" width="4.7109375" customWidth="1"/>
    <col min="4603" max="4603" width="16.7109375" customWidth="1"/>
    <col min="4604" max="4604" width="10.7109375" customWidth="1"/>
    <col min="4605" max="4606" width="13.7109375" customWidth="1"/>
    <col min="4607" max="4607" width="7.7109375" customWidth="1"/>
    <col min="4608" max="4612" width="6.7109375" customWidth="1"/>
    <col min="4613" max="4614" width="7.7109375" customWidth="1"/>
    <col min="4615" max="4618" width="6.7109375" customWidth="1"/>
    <col min="4858" max="4858" width="4.7109375" customWidth="1"/>
    <col min="4859" max="4859" width="16.7109375" customWidth="1"/>
    <col min="4860" max="4860" width="10.7109375" customWidth="1"/>
    <col min="4861" max="4862" width="13.7109375" customWidth="1"/>
    <col min="4863" max="4863" width="7.7109375" customWidth="1"/>
    <col min="4864" max="4868" width="6.7109375" customWidth="1"/>
    <col min="4869" max="4870" width="7.7109375" customWidth="1"/>
    <col min="4871" max="4874" width="6.7109375" customWidth="1"/>
    <col min="5114" max="5114" width="4.7109375" customWidth="1"/>
    <col min="5115" max="5115" width="16.7109375" customWidth="1"/>
    <col min="5116" max="5116" width="10.7109375" customWidth="1"/>
    <col min="5117" max="5118" width="13.7109375" customWidth="1"/>
    <col min="5119" max="5119" width="7.7109375" customWidth="1"/>
    <col min="5120" max="5124" width="6.7109375" customWidth="1"/>
    <col min="5125" max="5126" width="7.7109375" customWidth="1"/>
    <col min="5127" max="5130" width="6.7109375" customWidth="1"/>
    <col min="5370" max="5370" width="4.7109375" customWidth="1"/>
    <col min="5371" max="5371" width="16.7109375" customWidth="1"/>
    <col min="5372" max="5372" width="10.7109375" customWidth="1"/>
    <col min="5373" max="5374" width="13.7109375" customWidth="1"/>
    <col min="5375" max="5375" width="7.7109375" customWidth="1"/>
    <col min="5376" max="5380" width="6.7109375" customWidth="1"/>
    <col min="5381" max="5382" width="7.7109375" customWidth="1"/>
    <col min="5383" max="5386" width="6.7109375" customWidth="1"/>
    <col min="5626" max="5626" width="4.7109375" customWidth="1"/>
    <col min="5627" max="5627" width="16.7109375" customWidth="1"/>
    <col min="5628" max="5628" width="10.7109375" customWidth="1"/>
    <col min="5629" max="5630" width="13.7109375" customWidth="1"/>
    <col min="5631" max="5631" width="7.7109375" customWidth="1"/>
    <col min="5632" max="5636" width="6.7109375" customWidth="1"/>
    <col min="5637" max="5638" width="7.7109375" customWidth="1"/>
    <col min="5639" max="5642" width="6.7109375" customWidth="1"/>
    <col min="5882" max="5882" width="4.7109375" customWidth="1"/>
    <col min="5883" max="5883" width="16.7109375" customWidth="1"/>
    <col min="5884" max="5884" width="10.7109375" customWidth="1"/>
    <col min="5885" max="5886" width="13.7109375" customWidth="1"/>
    <col min="5887" max="5887" width="7.7109375" customWidth="1"/>
    <col min="5888" max="5892" width="6.7109375" customWidth="1"/>
    <col min="5893" max="5894" width="7.7109375" customWidth="1"/>
    <col min="5895" max="5898" width="6.7109375" customWidth="1"/>
    <col min="6138" max="6138" width="4.7109375" customWidth="1"/>
    <col min="6139" max="6139" width="16.7109375" customWidth="1"/>
    <col min="6140" max="6140" width="10.7109375" customWidth="1"/>
    <col min="6141" max="6142" width="13.7109375" customWidth="1"/>
    <col min="6143" max="6143" width="7.7109375" customWidth="1"/>
    <col min="6144" max="6148" width="6.7109375" customWidth="1"/>
    <col min="6149" max="6150" width="7.7109375" customWidth="1"/>
    <col min="6151" max="6154" width="6.7109375" customWidth="1"/>
    <col min="6394" max="6394" width="4.7109375" customWidth="1"/>
    <col min="6395" max="6395" width="16.7109375" customWidth="1"/>
    <col min="6396" max="6396" width="10.7109375" customWidth="1"/>
    <col min="6397" max="6398" width="13.7109375" customWidth="1"/>
    <col min="6399" max="6399" width="7.7109375" customWidth="1"/>
    <col min="6400" max="6404" width="6.7109375" customWidth="1"/>
    <col min="6405" max="6406" width="7.7109375" customWidth="1"/>
    <col min="6407" max="6410" width="6.7109375" customWidth="1"/>
    <col min="6650" max="6650" width="4.7109375" customWidth="1"/>
    <col min="6651" max="6651" width="16.7109375" customWidth="1"/>
    <col min="6652" max="6652" width="10.7109375" customWidth="1"/>
    <col min="6653" max="6654" width="13.7109375" customWidth="1"/>
    <col min="6655" max="6655" width="7.7109375" customWidth="1"/>
    <col min="6656" max="6660" width="6.7109375" customWidth="1"/>
    <col min="6661" max="6662" width="7.7109375" customWidth="1"/>
    <col min="6663" max="6666" width="6.7109375" customWidth="1"/>
    <col min="6906" max="6906" width="4.7109375" customWidth="1"/>
    <col min="6907" max="6907" width="16.7109375" customWidth="1"/>
    <col min="6908" max="6908" width="10.7109375" customWidth="1"/>
    <col min="6909" max="6910" width="13.7109375" customWidth="1"/>
    <col min="6911" max="6911" width="7.7109375" customWidth="1"/>
    <col min="6912" max="6916" width="6.7109375" customWidth="1"/>
    <col min="6917" max="6918" width="7.7109375" customWidth="1"/>
    <col min="6919" max="6922" width="6.7109375" customWidth="1"/>
    <col min="7162" max="7162" width="4.7109375" customWidth="1"/>
    <col min="7163" max="7163" width="16.7109375" customWidth="1"/>
    <col min="7164" max="7164" width="10.7109375" customWidth="1"/>
    <col min="7165" max="7166" width="13.7109375" customWidth="1"/>
    <col min="7167" max="7167" width="7.7109375" customWidth="1"/>
    <col min="7168" max="7172" width="6.7109375" customWidth="1"/>
    <col min="7173" max="7174" width="7.7109375" customWidth="1"/>
    <col min="7175" max="7178" width="6.7109375" customWidth="1"/>
    <col min="7418" max="7418" width="4.7109375" customWidth="1"/>
    <col min="7419" max="7419" width="16.7109375" customWidth="1"/>
    <col min="7420" max="7420" width="10.7109375" customWidth="1"/>
    <col min="7421" max="7422" width="13.7109375" customWidth="1"/>
    <col min="7423" max="7423" width="7.7109375" customWidth="1"/>
    <col min="7424" max="7428" width="6.7109375" customWidth="1"/>
    <col min="7429" max="7430" width="7.7109375" customWidth="1"/>
    <col min="7431" max="7434" width="6.7109375" customWidth="1"/>
    <col min="7674" max="7674" width="4.7109375" customWidth="1"/>
    <col min="7675" max="7675" width="16.7109375" customWidth="1"/>
    <col min="7676" max="7676" width="10.7109375" customWidth="1"/>
    <col min="7677" max="7678" width="13.7109375" customWidth="1"/>
    <col min="7679" max="7679" width="7.7109375" customWidth="1"/>
    <col min="7680" max="7684" width="6.7109375" customWidth="1"/>
    <col min="7685" max="7686" width="7.7109375" customWidth="1"/>
    <col min="7687" max="7690" width="6.7109375" customWidth="1"/>
    <col min="7930" max="7930" width="4.7109375" customWidth="1"/>
    <col min="7931" max="7931" width="16.7109375" customWidth="1"/>
    <col min="7932" max="7932" width="10.7109375" customWidth="1"/>
    <col min="7933" max="7934" width="13.7109375" customWidth="1"/>
    <col min="7935" max="7935" width="7.7109375" customWidth="1"/>
    <col min="7936" max="7940" width="6.7109375" customWidth="1"/>
    <col min="7941" max="7942" width="7.7109375" customWidth="1"/>
    <col min="7943" max="7946" width="6.7109375" customWidth="1"/>
    <col min="8186" max="8186" width="4.7109375" customWidth="1"/>
    <col min="8187" max="8187" width="16.7109375" customWidth="1"/>
    <col min="8188" max="8188" width="10.7109375" customWidth="1"/>
    <col min="8189" max="8190" width="13.7109375" customWidth="1"/>
    <col min="8191" max="8191" width="7.7109375" customWidth="1"/>
    <col min="8192" max="8196" width="6.7109375" customWidth="1"/>
    <col min="8197" max="8198" width="7.7109375" customWidth="1"/>
    <col min="8199" max="8202" width="6.7109375" customWidth="1"/>
    <col min="8442" max="8442" width="4.7109375" customWidth="1"/>
    <col min="8443" max="8443" width="16.7109375" customWidth="1"/>
    <col min="8444" max="8444" width="10.7109375" customWidth="1"/>
    <col min="8445" max="8446" width="13.7109375" customWidth="1"/>
    <col min="8447" max="8447" width="7.7109375" customWidth="1"/>
    <col min="8448" max="8452" width="6.7109375" customWidth="1"/>
    <col min="8453" max="8454" width="7.7109375" customWidth="1"/>
    <col min="8455" max="8458" width="6.7109375" customWidth="1"/>
    <col min="8698" max="8698" width="4.7109375" customWidth="1"/>
    <col min="8699" max="8699" width="16.7109375" customWidth="1"/>
    <col min="8700" max="8700" width="10.7109375" customWidth="1"/>
    <col min="8701" max="8702" width="13.7109375" customWidth="1"/>
    <col min="8703" max="8703" width="7.7109375" customWidth="1"/>
    <col min="8704" max="8708" width="6.7109375" customWidth="1"/>
    <col min="8709" max="8710" width="7.7109375" customWidth="1"/>
    <col min="8711" max="8714" width="6.7109375" customWidth="1"/>
    <col min="8954" max="8954" width="4.7109375" customWidth="1"/>
    <col min="8955" max="8955" width="16.7109375" customWidth="1"/>
    <col min="8956" max="8956" width="10.7109375" customWidth="1"/>
    <col min="8957" max="8958" width="13.7109375" customWidth="1"/>
    <col min="8959" max="8959" width="7.7109375" customWidth="1"/>
    <col min="8960" max="8964" width="6.7109375" customWidth="1"/>
    <col min="8965" max="8966" width="7.7109375" customWidth="1"/>
    <col min="8967" max="8970" width="6.7109375" customWidth="1"/>
    <col min="9210" max="9210" width="4.7109375" customWidth="1"/>
    <col min="9211" max="9211" width="16.7109375" customWidth="1"/>
    <col min="9212" max="9212" width="10.7109375" customWidth="1"/>
    <col min="9213" max="9214" width="13.7109375" customWidth="1"/>
    <col min="9215" max="9215" width="7.7109375" customWidth="1"/>
    <col min="9216" max="9220" width="6.7109375" customWidth="1"/>
    <col min="9221" max="9222" width="7.7109375" customWidth="1"/>
    <col min="9223" max="9226" width="6.7109375" customWidth="1"/>
    <col min="9466" max="9466" width="4.7109375" customWidth="1"/>
    <col min="9467" max="9467" width="16.7109375" customWidth="1"/>
    <col min="9468" max="9468" width="10.7109375" customWidth="1"/>
    <col min="9469" max="9470" width="13.7109375" customWidth="1"/>
    <col min="9471" max="9471" width="7.7109375" customWidth="1"/>
    <col min="9472" max="9476" width="6.7109375" customWidth="1"/>
    <col min="9477" max="9478" width="7.7109375" customWidth="1"/>
    <col min="9479" max="9482" width="6.7109375" customWidth="1"/>
    <col min="9722" max="9722" width="4.7109375" customWidth="1"/>
    <col min="9723" max="9723" width="16.7109375" customWidth="1"/>
    <col min="9724" max="9724" width="10.7109375" customWidth="1"/>
    <col min="9725" max="9726" width="13.7109375" customWidth="1"/>
    <col min="9727" max="9727" width="7.7109375" customWidth="1"/>
    <col min="9728" max="9732" width="6.7109375" customWidth="1"/>
    <col min="9733" max="9734" width="7.7109375" customWidth="1"/>
    <col min="9735" max="9738" width="6.7109375" customWidth="1"/>
    <col min="9978" max="9978" width="4.7109375" customWidth="1"/>
    <col min="9979" max="9979" width="16.7109375" customWidth="1"/>
    <col min="9980" max="9980" width="10.7109375" customWidth="1"/>
    <col min="9981" max="9982" width="13.7109375" customWidth="1"/>
    <col min="9983" max="9983" width="7.7109375" customWidth="1"/>
    <col min="9984" max="9988" width="6.7109375" customWidth="1"/>
    <col min="9989" max="9990" width="7.7109375" customWidth="1"/>
    <col min="9991" max="9994" width="6.7109375" customWidth="1"/>
    <col min="10234" max="10234" width="4.7109375" customWidth="1"/>
    <col min="10235" max="10235" width="16.7109375" customWidth="1"/>
    <col min="10236" max="10236" width="10.7109375" customWidth="1"/>
    <col min="10237" max="10238" width="13.7109375" customWidth="1"/>
    <col min="10239" max="10239" width="7.7109375" customWidth="1"/>
    <col min="10240" max="10244" width="6.7109375" customWidth="1"/>
    <col min="10245" max="10246" width="7.7109375" customWidth="1"/>
    <col min="10247" max="10250" width="6.7109375" customWidth="1"/>
    <col min="10490" max="10490" width="4.7109375" customWidth="1"/>
    <col min="10491" max="10491" width="16.7109375" customWidth="1"/>
    <col min="10492" max="10492" width="10.7109375" customWidth="1"/>
    <col min="10493" max="10494" width="13.7109375" customWidth="1"/>
    <col min="10495" max="10495" width="7.7109375" customWidth="1"/>
    <col min="10496" max="10500" width="6.7109375" customWidth="1"/>
    <col min="10501" max="10502" width="7.7109375" customWidth="1"/>
    <col min="10503" max="10506" width="6.7109375" customWidth="1"/>
    <col min="10746" max="10746" width="4.7109375" customWidth="1"/>
    <col min="10747" max="10747" width="16.7109375" customWidth="1"/>
    <col min="10748" max="10748" width="10.7109375" customWidth="1"/>
    <col min="10749" max="10750" width="13.7109375" customWidth="1"/>
    <col min="10751" max="10751" width="7.7109375" customWidth="1"/>
    <col min="10752" max="10756" width="6.7109375" customWidth="1"/>
    <col min="10757" max="10758" width="7.7109375" customWidth="1"/>
    <col min="10759" max="10762" width="6.7109375" customWidth="1"/>
    <col min="11002" max="11002" width="4.7109375" customWidth="1"/>
    <col min="11003" max="11003" width="16.7109375" customWidth="1"/>
    <col min="11004" max="11004" width="10.7109375" customWidth="1"/>
    <col min="11005" max="11006" width="13.7109375" customWidth="1"/>
    <col min="11007" max="11007" width="7.7109375" customWidth="1"/>
    <col min="11008" max="11012" width="6.7109375" customWidth="1"/>
    <col min="11013" max="11014" width="7.7109375" customWidth="1"/>
    <col min="11015" max="11018" width="6.7109375" customWidth="1"/>
    <col min="11258" max="11258" width="4.7109375" customWidth="1"/>
    <col min="11259" max="11259" width="16.7109375" customWidth="1"/>
    <col min="11260" max="11260" width="10.7109375" customWidth="1"/>
    <col min="11261" max="11262" width="13.7109375" customWidth="1"/>
    <col min="11263" max="11263" width="7.7109375" customWidth="1"/>
    <col min="11264" max="11268" width="6.7109375" customWidth="1"/>
    <col min="11269" max="11270" width="7.7109375" customWidth="1"/>
    <col min="11271" max="11274" width="6.7109375" customWidth="1"/>
    <col min="11514" max="11514" width="4.7109375" customWidth="1"/>
    <col min="11515" max="11515" width="16.7109375" customWidth="1"/>
    <col min="11516" max="11516" width="10.7109375" customWidth="1"/>
    <col min="11517" max="11518" width="13.7109375" customWidth="1"/>
    <col min="11519" max="11519" width="7.7109375" customWidth="1"/>
    <col min="11520" max="11524" width="6.7109375" customWidth="1"/>
    <col min="11525" max="11526" width="7.7109375" customWidth="1"/>
    <col min="11527" max="11530" width="6.7109375" customWidth="1"/>
    <col min="11770" max="11770" width="4.7109375" customWidth="1"/>
    <col min="11771" max="11771" width="16.7109375" customWidth="1"/>
    <col min="11772" max="11772" width="10.7109375" customWidth="1"/>
    <col min="11773" max="11774" width="13.7109375" customWidth="1"/>
    <col min="11775" max="11775" width="7.7109375" customWidth="1"/>
    <col min="11776" max="11780" width="6.7109375" customWidth="1"/>
    <col min="11781" max="11782" width="7.7109375" customWidth="1"/>
    <col min="11783" max="11786" width="6.7109375" customWidth="1"/>
    <col min="12026" max="12026" width="4.7109375" customWidth="1"/>
    <col min="12027" max="12027" width="16.7109375" customWidth="1"/>
    <col min="12028" max="12028" width="10.7109375" customWidth="1"/>
    <col min="12029" max="12030" width="13.7109375" customWidth="1"/>
    <col min="12031" max="12031" width="7.7109375" customWidth="1"/>
    <col min="12032" max="12036" width="6.7109375" customWidth="1"/>
    <col min="12037" max="12038" width="7.7109375" customWidth="1"/>
    <col min="12039" max="12042" width="6.7109375" customWidth="1"/>
    <col min="12282" max="12282" width="4.7109375" customWidth="1"/>
    <col min="12283" max="12283" width="16.7109375" customWidth="1"/>
    <col min="12284" max="12284" width="10.7109375" customWidth="1"/>
    <col min="12285" max="12286" width="13.7109375" customWidth="1"/>
    <col min="12287" max="12287" width="7.7109375" customWidth="1"/>
    <col min="12288" max="12292" width="6.7109375" customWidth="1"/>
    <col min="12293" max="12294" width="7.7109375" customWidth="1"/>
    <col min="12295" max="12298" width="6.7109375" customWidth="1"/>
    <col min="12538" max="12538" width="4.7109375" customWidth="1"/>
    <col min="12539" max="12539" width="16.7109375" customWidth="1"/>
    <col min="12540" max="12540" width="10.7109375" customWidth="1"/>
    <col min="12541" max="12542" width="13.7109375" customWidth="1"/>
    <col min="12543" max="12543" width="7.7109375" customWidth="1"/>
    <col min="12544" max="12548" width="6.7109375" customWidth="1"/>
    <col min="12549" max="12550" width="7.7109375" customWidth="1"/>
    <col min="12551" max="12554" width="6.7109375" customWidth="1"/>
    <col min="12794" max="12794" width="4.7109375" customWidth="1"/>
    <col min="12795" max="12795" width="16.7109375" customWidth="1"/>
    <col min="12796" max="12796" width="10.7109375" customWidth="1"/>
    <col min="12797" max="12798" width="13.7109375" customWidth="1"/>
    <col min="12799" max="12799" width="7.7109375" customWidth="1"/>
    <col min="12800" max="12804" width="6.7109375" customWidth="1"/>
    <col min="12805" max="12806" width="7.7109375" customWidth="1"/>
    <col min="12807" max="12810" width="6.7109375" customWidth="1"/>
    <col min="13050" max="13050" width="4.7109375" customWidth="1"/>
    <col min="13051" max="13051" width="16.7109375" customWidth="1"/>
    <col min="13052" max="13052" width="10.7109375" customWidth="1"/>
    <col min="13053" max="13054" width="13.7109375" customWidth="1"/>
    <col min="13055" max="13055" width="7.7109375" customWidth="1"/>
    <col min="13056" max="13060" width="6.7109375" customWidth="1"/>
    <col min="13061" max="13062" width="7.7109375" customWidth="1"/>
    <col min="13063" max="13066" width="6.7109375" customWidth="1"/>
    <col min="13306" max="13306" width="4.7109375" customWidth="1"/>
    <col min="13307" max="13307" width="16.7109375" customWidth="1"/>
    <col min="13308" max="13308" width="10.7109375" customWidth="1"/>
    <col min="13309" max="13310" width="13.7109375" customWidth="1"/>
    <col min="13311" max="13311" width="7.7109375" customWidth="1"/>
    <col min="13312" max="13316" width="6.7109375" customWidth="1"/>
    <col min="13317" max="13318" width="7.7109375" customWidth="1"/>
    <col min="13319" max="13322" width="6.7109375" customWidth="1"/>
    <col min="13562" max="13562" width="4.7109375" customWidth="1"/>
    <col min="13563" max="13563" width="16.7109375" customWidth="1"/>
    <col min="13564" max="13564" width="10.7109375" customWidth="1"/>
    <col min="13565" max="13566" width="13.7109375" customWidth="1"/>
    <col min="13567" max="13567" width="7.7109375" customWidth="1"/>
    <col min="13568" max="13572" width="6.7109375" customWidth="1"/>
    <col min="13573" max="13574" width="7.7109375" customWidth="1"/>
    <col min="13575" max="13578" width="6.7109375" customWidth="1"/>
    <col min="13818" max="13818" width="4.7109375" customWidth="1"/>
    <col min="13819" max="13819" width="16.7109375" customWidth="1"/>
    <col min="13820" max="13820" width="10.7109375" customWidth="1"/>
    <col min="13821" max="13822" width="13.7109375" customWidth="1"/>
    <col min="13823" max="13823" width="7.7109375" customWidth="1"/>
    <col min="13824" max="13828" width="6.7109375" customWidth="1"/>
    <col min="13829" max="13830" width="7.7109375" customWidth="1"/>
    <col min="13831" max="13834" width="6.7109375" customWidth="1"/>
    <col min="14074" max="14074" width="4.7109375" customWidth="1"/>
    <col min="14075" max="14075" width="16.7109375" customWidth="1"/>
    <col min="14076" max="14076" width="10.7109375" customWidth="1"/>
    <col min="14077" max="14078" width="13.7109375" customWidth="1"/>
    <col min="14079" max="14079" width="7.7109375" customWidth="1"/>
    <col min="14080" max="14084" width="6.7109375" customWidth="1"/>
    <col min="14085" max="14086" width="7.7109375" customWidth="1"/>
    <col min="14087" max="14090" width="6.7109375" customWidth="1"/>
    <col min="14330" max="14330" width="4.7109375" customWidth="1"/>
    <col min="14331" max="14331" width="16.7109375" customWidth="1"/>
    <col min="14332" max="14332" width="10.7109375" customWidth="1"/>
    <col min="14333" max="14334" width="13.7109375" customWidth="1"/>
    <col min="14335" max="14335" width="7.7109375" customWidth="1"/>
    <col min="14336" max="14340" width="6.7109375" customWidth="1"/>
    <col min="14341" max="14342" width="7.7109375" customWidth="1"/>
    <col min="14343" max="14346" width="6.7109375" customWidth="1"/>
    <col min="14586" max="14586" width="4.7109375" customWidth="1"/>
    <col min="14587" max="14587" width="16.7109375" customWidth="1"/>
    <col min="14588" max="14588" width="10.7109375" customWidth="1"/>
    <col min="14589" max="14590" width="13.7109375" customWidth="1"/>
    <col min="14591" max="14591" width="7.7109375" customWidth="1"/>
    <col min="14592" max="14596" width="6.7109375" customWidth="1"/>
    <col min="14597" max="14598" width="7.7109375" customWidth="1"/>
    <col min="14599" max="14602" width="6.7109375" customWidth="1"/>
    <col min="14842" max="14842" width="4.7109375" customWidth="1"/>
    <col min="14843" max="14843" width="16.7109375" customWidth="1"/>
    <col min="14844" max="14844" width="10.7109375" customWidth="1"/>
    <col min="14845" max="14846" width="13.7109375" customWidth="1"/>
    <col min="14847" max="14847" width="7.7109375" customWidth="1"/>
    <col min="14848" max="14852" width="6.7109375" customWidth="1"/>
    <col min="14853" max="14854" width="7.7109375" customWidth="1"/>
    <col min="14855" max="14858" width="6.7109375" customWidth="1"/>
    <col min="15098" max="15098" width="4.7109375" customWidth="1"/>
    <col min="15099" max="15099" width="16.7109375" customWidth="1"/>
    <col min="15100" max="15100" width="10.7109375" customWidth="1"/>
    <col min="15101" max="15102" width="13.7109375" customWidth="1"/>
    <col min="15103" max="15103" width="7.7109375" customWidth="1"/>
    <col min="15104" max="15108" width="6.7109375" customWidth="1"/>
    <col min="15109" max="15110" width="7.7109375" customWidth="1"/>
    <col min="15111" max="15114" width="6.7109375" customWidth="1"/>
    <col min="15354" max="15354" width="4.7109375" customWidth="1"/>
    <col min="15355" max="15355" width="16.7109375" customWidth="1"/>
    <col min="15356" max="15356" width="10.7109375" customWidth="1"/>
    <col min="15357" max="15358" width="13.7109375" customWidth="1"/>
    <col min="15359" max="15359" width="7.7109375" customWidth="1"/>
    <col min="15360" max="15364" width="6.7109375" customWidth="1"/>
    <col min="15365" max="15366" width="7.7109375" customWidth="1"/>
    <col min="15367" max="15370" width="6.7109375" customWidth="1"/>
    <col min="15610" max="15610" width="4.7109375" customWidth="1"/>
    <col min="15611" max="15611" width="16.7109375" customWidth="1"/>
    <col min="15612" max="15612" width="10.7109375" customWidth="1"/>
    <col min="15613" max="15614" width="13.7109375" customWidth="1"/>
    <col min="15615" max="15615" width="7.7109375" customWidth="1"/>
    <col min="15616" max="15620" width="6.7109375" customWidth="1"/>
    <col min="15621" max="15622" width="7.7109375" customWidth="1"/>
    <col min="15623" max="15626" width="6.7109375" customWidth="1"/>
    <col min="15866" max="15866" width="4.7109375" customWidth="1"/>
    <col min="15867" max="15867" width="16.7109375" customWidth="1"/>
    <col min="15868" max="15868" width="10.7109375" customWidth="1"/>
    <col min="15869" max="15870" width="13.7109375" customWidth="1"/>
    <col min="15871" max="15871" width="7.7109375" customWidth="1"/>
    <col min="15872" max="15876" width="6.7109375" customWidth="1"/>
    <col min="15877" max="15878" width="7.7109375" customWidth="1"/>
    <col min="15879" max="15882" width="6.7109375" customWidth="1"/>
    <col min="16122" max="16122" width="4.7109375" customWidth="1"/>
    <col min="16123" max="16123" width="16.7109375" customWidth="1"/>
    <col min="16124" max="16124" width="10.7109375" customWidth="1"/>
    <col min="16125" max="16126" width="13.7109375" customWidth="1"/>
    <col min="16127" max="16127" width="7.7109375" customWidth="1"/>
    <col min="16128" max="16132" width="6.7109375" customWidth="1"/>
    <col min="16133" max="16134" width="7.7109375" customWidth="1"/>
    <col min="16135" max="16138" width="6.7109375" customWidth="1"/>
  </cols>
  <sheetData>
    <row r="1" spans="1:13" ht="12.95" customHeight="1" x14ac:dyDescent="0.25">
      <c r="A1" s="53"/>
      <c r="B1" s="54" t="s">
        <v>37</v>
      </c>
      <c r="C1" s="55"/>
      <c r="D1" s="55" t="s">
        <v>16</v>
      </c>
      <c r="E1" s="85"/>
      <c r="F1" s="56" t="s">
        <v>17</v>
      </c>
      <c r="G1" s="93">
        <v>60</v>
      </c>
      <c r="H1" s="56"/>
      <c r="I1" s="96"/>
      <c r="J1" s="84"/>
      <c r="K1" s="79"/>
      <c r="L1" s="80"/>
      <c r="M1" s="38"/>
    </row>
    <row r="2" spans="1:13" ht="12.95" customHeight="1" x14ac:dyDescent="0.25">
      <c r="A2" s="58"/>
      <c r="B2" s="76" t="s">
        <v>29</v>
      </c>
      <c r="C2" s="76">
        <v>174</v>
      </c>
      <c r="D2" s="59" t="s">
        <v>28</v>
      </c>
      <c r="E2" s="59"/>
      <c r="F2" s="60" t="s">
        <v>3</v>
      </c>
      <c r="G2" s="94">
        <v>90</v>
      </c>
      <c r="H2" s="60"/>
      <c r="I2" s="97"/>
      <c r="J2" s="77"/>
      <c r="K2" s="77"/>
      <c r="L2" s="82"/>
      <c r="M2" s="9"/>
    </row>
    <row r="3" spans="1:13" ht="12.95" customHeight="1" x14ac:dyDescent="0.25">
      <c r="A3" s="61" t="s">
        <v>4</v>
      </c>
      <c r="B3" s="62" t="s">
        <v>5</v>
      </c>
      <c r="C3" s="63"/>
      <c r="D3" s="64" t="s">
        <v>6</v>
      </c>
      <c r="E3" s="64" t="s">
        <v>7</v>
      </c>
      <c r="F3" s="65" t="s">
        <v>8</v>
      </c>
      <c r="G3" s="66" t="s">
        <v>18</v>
      </c>
      <c r="H3" s="65" t="s">
        <v>28</v>
      </c>
      <c r="I3" s="66" t="s">
        <v>30</v>
      </c>
      <c r="J3" s="66" t="s">
        <v>31</v>
      </c>
      <c r="K3" s="65" t="s">
        <v>19</v>
      </c>
      <c r="L3" s="67" t="s">
        <v>10</v>
      </c>
      <c r="M3" s="8"/>
    </row>
    <row r="4" spans="1:13" ht="12.95" customHeight="1" x14ac:dyDescent="0.25">
      <c r="A4" s="68" t="s">
        <v>11</v>
      </c>
      <c r="B4" s="69" t="s">
        <v>12</v>
      </c>
      <c r="C4" s="70"/>
      <c r="D4" s="71"/>
      <c r="E4" s="71"/>
      <c r="F4" s="72" t="s">
        <v>20</v>
      </c>
      <c r="G4" s="95"/>
      <c r="H4" s="72" t="s">
        <v>27</v>
      </c>
      <c r="I4" s="72" t="s">
        <v>31</v>
      </c>
      <c r="J4" s="73" t="s">
        <v>32</v>
      </c>
      <c r="K4" s="72" t="s">
        <v>21</v>
      </c>
      <c r="L4" s="71" t="s">
        <v>15</v>
      </c>
    </row>
    <row r="5" spans="1:13" ht="12.95" customHeight="1" x14ac:dyDescent="0.25">
      <c r="A5" s="107">
        <v>18</v>
      </c>
      <c r="B5" s="108" t="s">
        <v>84</v>
      </c>
      <c r="C5" s="109" t="s">
        <v>85</v>
      </c>
      <c r="D5" s="107">
        <v>2016048</v>
      </c>
      <c r="E5" s="109" t="s">
        <v>86</v>
      </c>
      <c r="F5" s="88">
        <v>46.73</v>
      </c>
      <c r="G5" s="74"/>
      <c r="H5" s="115">
        <f t="shared" ref="H5:H13" si="0">$C$2/F5</f>
        <v>3.7235180826021832</v>
      </c>
      <c r="I5" s="116">
        <f t="shared" ref="I5:I31" si="1">IF(F5&lt;$G$1,0,IF(AND(OR(F5=$G$1,F5&gt;$G$1),F5&lt;$G$2),F5-$G$1,IF(F5=$G$2,$G$2-$G$1,IF(F5&gt;$G$2,"dk"))))</f>
        <v>0</v>
      </c>
      <c r="J5" s="117">
        <f t="shared" ref="J5:J31" si="2">IF(G5="dk","dk",G5*5)</f>
        <v>0</v>
      </c>
      <c r="K5" s="116">
        <f t="shared" ref="K5:K31" si="3">IF(I5="dk","dk",IF(J5="dk","dk",I5+J5))</f>
        <v>0</v>
      </c>
      <c r="L5" s="78">
        <v>1</v>
      </c>
      <c r="M5" s="21"/>
    </row>
    <row r="6" spans="1:13" ht="12.95" customHeight="1" x14ac:dyDescent="0.25">
      <c r="A6" s="107">
        <v>24</v>
      </c>
      <c r="B6" s="108" t="s">
        <v>101</v>
      </c>
      <c r="C6" s="109" t="s">
        <v>77</v>
      </c>
      <c r="D6" s="107">
        <v>2017014</v>
      </c>
      <c r="E6" s="109" t="s">
        <v>102</v>
      </c>
      <c r="F6" s="83">
        <v>60.31</v>
      </c>
      <c r="G6" s="74">
        <v>1</v>
      </c>
      <c r="H6" s="115">
        <f t="shared" si="0"/>
        <v>2.8850936826396949</v>
      </c>
      <c r="I6" s="116">
        <f t="shared" si="1"/>
        <v>0.31000000000000227</v>
      </c>
      <c r="J6" s="117">
        <f t="shared" si="2"/>
        <v>5</v>
      </c>
      <c r="K6" s="116">
        <f t="shared" si="3"/>
        <v>5.3100000000000023</v>
      </c>
      <c r="L6" s="78">
        <v>2</v>
      </c>
      <c r="M6" s="22"/>
    </row>
    <row r="7" spans="1:13" ht="12.95" customHeight="1" x14ac:dyDescent="0.25">
      <c r="A7" s="107">
        <v>17</v>
      </c>
      <c r="B7" s="108" t="s">
        <v>81</v>
      </c>
      <c r="C7" s="109" t="s">
        <v>82</v>
      </c>
      <c r="D7" s="107">
        <v>2016020</v>
      </c>
      <c r="E7" s="109" t="s">
        <v>83</v>
      </c>
      <c r="F7" s="88">
        <v>61.94</v>
      </c>
      <c r="G7" s="74">
        <v>1</v>
      </c>
      <c r="H7" s="115">
        <f t="shared" si="0"/>
        <v>2.8091701646754923</v>
      </c>
      <c r="I7" s="116">
        <f t="shared" si="1"/>
        <v>1.9399999999999977</v>
      </c>
      <c r="J7" s="117">
        <f t="shared" si="2"/>
        <v>5</v>
      </c>
      <c r="K7" s="116">
        <f t="shared" si="3"/>
        <v>6.9399999999999977</v>
      </c>
      <c r="L7" s="78">
        <v>3</v>
      </c>
    </row>
    <row r="8" spans="1:13" ht="12.75" customHeight="1" x14ac:dyDescent="0.25">
      <c r="A8" s="107">
        <v>8</v>
      </c>
      <c r="B8" s="108" t="s">
        <v>59</v>
      </c>
      <c r="C8" s="109" t="s">
        <v>60</v>
      </c>
      <c r="D8" s="107">
        <v>2016047</v>
      </c>
      <c r="E8" s="109" t="s">
        <v>61</v>
      </c>
      <c r="F8" s="88">
        <v>50.73</v>
      </c>
      <c r="G8" s="74">
        <v>2</v>
      </c>
      <c r="H8" s="115">
        <f t="shared" si="0"/>
        <v>3.4299231224127738</v>
      </c>
      <c r="I8" s="116">
        <f t="shared" si="1"/>
        <v>0</v>
      </c>
      <c r="J8" s="117">
        <f t="shared" si="2"/>
        <v>10</v>
      </c>
      <c r="K8" s="116">
        <f t="shared" si="3"/>
        <v>10</v>
      </c>
      <c r="L8" s="78">
        <v>4</v>
      </c>
      <c r="M8" s="22"/>
    </row>
    <row r="9" spans="1:13" ht="12.95" customHeight="1" x14ac:dyDescent="0.25">
      <c r="A9" s="107">
        <v>19</v>
      </c>
      <c r="B9" s="108" t="s">
        <v>87</v>
      </c>
      <c r="C9" s="109" t="s">
        <v>88</v>
      </c>
      <c r="D9" s="107">
        <v>2016014</v>
      </c>
      <c r="E9" s="109" t="s">
        <v>89</v>
      </c>
      <c r="F9" s="88">
        <v>56.91</v>
      </c>
      <c r="G9" s="74">
        <v>2</v>
      </c>
      <c r="H9" s="115">
        <f t="shared" si="0"/>
        <v>3.0574591460200318</v>
      </c>
      <c r="I9" s="116">
        <f t="shared" si="1"/>
        <v>0</v>
      </c>
      <c r="J9" s="117">
        <f t="shared" si="2"/>
        <v>10</v>
      </c>
      <c r="K9" s="116">
        <f t="shared" si="3"/>
        <v>10</v>
      </c>
      <c r="L9" s="78">
        <v>5</v>
      </c>
      <c r="M9" s="22"/>
    </row>
    <row r="10" spans="1:13" ht="12.95" customHeight="1" x14ac:dyDescent="0.25">
      <c r="A10" s="107">
        <v>3</v>
      </c>
      <c r="B10" s="111" t="s">
        <v>45</v>
      </c>
      <c r="C10" s="109" t="s">
        <v>46</v>
      </c>
      <c r="D10" s="107">
        <v>2017059</v>
      </c>
      <c r="E10" s="109" t="s">
        <v>47</v>
      </c>
      <c r="F10" s="88">
        <v>59.58</v>
      </c>
      <c r="G10" s="74">
        <v>2</v>
      </c>
      <c r="H10" s="115">
        <f t="shared" si="0"/>
        <v>2.9204431017119838</v>
      </c>
      <c r="I10" s="116">
        <f t="shared" si="1"/>
        <v>0</v>
      </c>
      <c r="J10" s="117">
        <f t="shared" si="2"/>
        <v>10</v>
      </c>
      <c r="K10" s="116">
        <f t="shared" si="3"/>
        <v>10</v>
      </c>
      <c r="L10" s="78">
        <v>6</v>
      </c>
      <c r="M10" s="10"/>
    </row>
    <row r="11" spans="1:13" ht="12.95" customHeight="1" x14ac:dyDescent="0.25">
      <c r="A11" s="107">
        <v>13</v>
      </c>
      <c r="B11" s="108" t="s">
        <v>42</v>
      </c>
      <c r="C11" s="109" t="s">
        <v>72</v>
      </c>
      <c r="D11" s="107">
        <v>2017037</v>
      </c>
      <c r="E11" s="109" t="s">
        <v>73</v>
      </c>
      <c r="F11" s="88">
        <v>55.51</v>
      </c>
      <c r="G11" s="74">
        <v>3</v>
      </c>
      <c r="H11" s="115">
        <f t="shared" si="0"/>
        <v>3.1345703476851017</v>
      </c>
      <c r="I11" s="116">
        <f t="shared" si="1"/>
        <v>0</v>
      </c>
      <c r="J11" s="117">
        <f t="shared" si="2"/>
        <v>15</v>
      </c>
      <c r="K11" s="116">
        <f t="shared" si="3"/>
        <v>15</v>
      </c>
      <c r="L11" s="78">
        <v>7</v>
      </c>
      <c r="M11" s="10"/>
    </row>
    <row r="12" spans="1:13" ht="12.95" customHeight="1" x14ac:dyDescent="0.25">
      <c r="A12" s="107">
        <v>2</v>
      </c>
      <c r="B12" s="108" t="s">
        <v>42</v>
      </c>
      <c r="C12" s="109" t="s">
        <v>43</v>
      </c>
      <c r="D12" s="107">
        <v>2017046</v>
      </c>
      <c r="E12" s="109" t="s">
        <v>44</v>
      </c>
      <c r="F12" s="88">
        <v>69.66</v>
      </c>
      <c r="G12" s="74">
        <v>3</v>
      </c>
      <c r="H12" s="115">
        <f t="shared" si="0"/>
        <v>2.4978466838931959</v>
      </c>
      <c r="I12" s="116">
        <f t="shared" si="1"/>
        <v>9.6599999999999966</v>
      </c>
      <c r="J12" s="117">
        <f t="shared" si="2"/>
        <v>15</v>
      </c>
      <c r="K12" s="116">
        <f t="shared" si="3"/>
        <v>24.659999999999997</v>
      </c>
      <c r="L12" s="78">
        <v>8</v>
      </c>
      <c r="M12" s="10"/>
    </row>
    <row r="13" spans="1:13" ht="12.95" customHeight="1" x14ac:dyDescent="0.25">
      <c r="A13" s="107">
        <v>25</v>
      </c>
      <c r="B13" s="108" t="s">
        <v>103</v>
      </c>
      <c r="C13" s="109" t="s">
        <v>104</v>
      </c>
      <c r="D13" s="107">
        <v>2017061</v>
      </c>
      <c r="E13" s="109" t="s">
        <v>105</v>
      </c>
      <c r="F13" s="88">
        <v>80.56</v>
      </c>
      <c r="G13" s="74">
        <v>1</v>
      </c>
      <c r="H13" s="115">
        <f t="shared" si="0"/>
        <v>2.159880834160874</v>
      </c>
      <c r="I13" s="116">
        <f t="shared" si="1"/>
        <v>20.560000000000002</v>
      </c>
      <c r="J13" s="117">
        <f t="shared" si="2"/>
        <v>5</v>
      </c>
      <c r="K13" s="116">
        <f t="shared" si="3"/>
        <v>25.560000000000002</v>
      </c>
      <c r="L13" s="78">
        <v>9</v>
      </c>
      <c r="M13" s="10"/>
    </row>
    <row r="14" spans="1:13" ht="12.95" customHeight="1" x14ac:dyDescent="0.25">
      <c r="A14" s="107">
        <v>1</v>
      </c>
      <c r="B14" s="108" t="s">
        <v>39</v>
      </c>
      <c r="C14" s="109" t="s">
        <v>40</v>
      </c>
      <c r="D14" s="107">
        <v>2017023</v>
      </c>
      <c r="E14" s="109" t="s">
        <v>41</v>
      </c>
      <c r="F14" s="88"/>
      <c r="G14" s="74" t="s">
        <v>272</v>
      </c>
      <c r="H14" s="115"/>
      <c r="I14" s="116">
        <f t="shared" si="1"/>
        <v>0</v>
      </c>
      <c r="J14" s="117" t="str">
        <f t="shared" si="2"/>
        <v>dk</v>
      </c>
      <c r="K14" s="116" t="str">
        <f t="shared" si="3"/>
        <v>dk</v>
      </c>
      <c r="L14" s="78">
        <v>10</v>
      </c>
      <c r="M14" s="10"/>
    </row>
    <row r="15" spans="1:13" ht="12.95" customHeight="1" x14ac:dyDescent="0.25">
      <c r="A15" s="107">
        <v>4</v>
      </c>
      <c r="B15" s="108" t="s">
        <v>48</v>
      </c>
      <c r="C15" s="109" t="s">
        <v>49</v>
      </c>
      <c r="D15" s="107" t="s">
        <v>50</v>
      </c>
      <c r="E15" s="109" t="s">
        <v>51</v>
      </c>
      <c r="F15" s="88"/>
      <c r="G15" s="74" t="s">
        <v>272</v>
      </c>
      <c r="H15" s="115"/>
      <c r="I15" s="116">
        <f t="shared" si="1"/>
        <v>0</v>
      </c>
      <c r="J15" s="117" t="str">
        <f t="shared" si="2"/>
        <v>dk</v>
      </c>
      <c r="K15" s="116" t="str">
        <f t="shared" si="3"/>
        <v>dk</v>
      </c>
      <c r="L15" s="78">
        <v>11</v>
      </c>
      <c r="M15" s="10"/>
    </row>
    <row r="16" spans="1:13" ht="12.95" customHeight="1" x14ac:dyDescent="0.25">
      <c r="A16" s="107">
        <v>5</v>
      </c>
      <c r="B16" s="108" t="s">
        <v>52</v>
      </c>
      <c r="C16" s="109" t="s">
        <v>53</v>
      </c>
      <c r="D16" s="107">
        <v>2017053</v>
      </c>
      <c r="E16" s="109" t="s">
        <v>54</v>
      </c>
      <c r="F16" s="83"/>
      <c r="G16" s="74" t="s">
        <v>272</v>
      </c>
      <c r="H16" s="115"/>
      <c r="I16" s="116">
        <f t="shared" si="1"/>
        <v>0</v>
      </c>
      <c r="J16" s="117" t="str">
        <f t="shared" si="2"/>
        <v>dk</v>
      </c>
      <c r="K16" s="116" t="str">
        <f t="shared" si="3"/>
        <v>dk</v>
      </c>
      <c r="L16" s="78">
        <v>12</v>
      </c>
      <c r="M16" s="10"/>
    </row>
    <row r="17" spans="1:13" ht="12.95" customHeight="1" x14ac:dyDescent="0.25">
      <c r="A17" s="107">
        <v>7</v>
      </c>
      <c r="B17" s="110" t="s">
        <v>56</v>
      </c>
      <c r="C17" s="109" t="s">
        <v>57</v>
      </c>
      <c r="D17" s="107">
        <v>2012012</v>
      </c>
      <c r="E17" s="109" t="s">
        <v>58</v>
      </c>
      <c r="F17" s="88"/>
      <c r="G17" s="74" t="s">
        <v>272</v>
      </c>
      <c r="H17" s="115"/>
      <c r="I17" s="116">
        <f t="shared" si="1"/>
        <v>0</v>
      </c>
      <c r="J17" s="117" t="str">
        <f t="shared" si="2"/>
        <v>dk</v>
      </c>
      <c r="K17" s="116" t="str">
        <f t="shared" si="3"/>
        <v>dk</v>
      </c>
      <c r="L17" s="78">
        <v>13</v>
      </c>
      <c r="M17" s="10"/>
    </row>
    <row r="18" spans="1:13" ht="12.95" customHeight="1" x14ac:dyDescent="0.25">
      <c r="A18" s="107">
        <v>11</v>
      </c>
      <c r="B18" s="110" t="s">
        <v>66</v>
      </c>
      <c r="C18" s="109" t="s">
        <v>67</v>
      </c>
      <c r="D18" s="107">
        <v>2016065</v>
      </c>
      <c r="E18" s="109" t="s">
        <v>68</v>
      </c>
      <c r="F18" s="88"/>
      <c r="G18" s="74" t="s">
        <v>272</v>
      </c>
      <c r="H18" s="115"/>
      <c r="I18" s="116">
        <f t="shared" si="1"/>
        <v>0</v>
      </c>
      <c r="J18" s="117" t="str">
        <f t="shared" si="2"/>
        <v>dk</v>
      </c>
      <c r="K18" s="116" t="str">
        <f t="shared" si="3"/>
        <v>dk</v>
      </c>
      <c r="L18" s="78">
        <v>14</v>
      </c>
      <c r="M18" s="10"/>
    </row>
    <row r="19" spans="1:13" ht="12.95" customHeight="1" x14ac:dyDescent="0.25">
      <c r="A19" s="107">
        <v>12</v>
      </c>
      <c r="B19" s="108" t="s">
        <v>69</v>
      </c>
      <c r="C19" s="109" t="s">
        <v>70</v>
      </c>
      <c r="D19" s="107">
        <v>2017029</v>
      </c>
      <c r="E19" s="109" t="s">
        <v>71</v>
      </c>
      <c r="F19" s="88"/>
      <c r="G19" s="74" t="s">
        <v>272</v>
      </c>
      <c r="H19" s="115"/>
      <c r="I19" s="116">
        <f t="shared" si="1"/>
        <v>0</v>
      </c>
      <c r="J19" s="117" t="str">
        <f t="shared" si="2"/>
        <v>dk</v>
      </c>
      <c r="K19" s="116" t="str">
        <f t="shared" si="3"/>
        <v>dk</v>
      </c>
      <c r="L19" s="78">
        <v>15</v>
      </c>
      <c r="M19" s="10"/>
    </row>
    <row r="20" spans="1:13" ht="12.95" customHeight="1" x14ac:dyDescent="0.25">
      <c r="A20" s="107">
        <v>14</v>
      </c>
      <c r="B20" s="108" t="s">
        <v>74</v>
      </c>
      <c r="C20" s="109" t="s">
        <v>75</v>
      </c>
      <c r="D20" s="107">
        <v>2017018</v>
      </c>
      <c r="E20" s="109" t="s">
        <v>76</v>
      </c>
      <c r="F20" s="88"/>
      <c r="G20" s="74" t="s">
        <v>272</v>
      </c>
      <c r="H20" s="115"/>
      <c r="I20" s="116">
        <f t="shared" si="1"/>
        <v>0</v>
      </c>
      <c r="J20" s="117" t="str">
        <f t="shared" si="2"/>
        <v>dk</v>
      </c>
      <c r="K20" s="116" t="str">
        <f t="shared" si="3"/>
        <v>dk</v>
      </c>
      <c r="L20" s="78">
        <v>16</v>
      </c>
      <c r="M20" s="10"/>
    </row>
    <row r="21" spans="1:13" ht="12.95" customHeight="1" x14ac:dyDescent="0.25">
      <c r="A21" s="107">
        <v>16</v>
      </c>
      <c r="B21" s="109" t="s">
        <v>78</v>
      </c>
      <c r="C21" s="109" t="s">
        <v>79</v>
      </c>
      <c r="D21" s="107">
        <v>2015078</v>
      </c>
      <c r="E21" s="109" t="s">
        <v>80</v>
      </c>
      <c r="F21" s="88"/>
      <c r="G21" s="74" t="s">
        <v>272</v>
      </c>
      <c r="H21" s="115"/>
      <c r="I21" s="116">
        <f t="shared" si="1"/>
        <v>0</v>
      </c>
      <c r="J21" s="117" t="str">
        <f t="shared" si="2"/>
        <v>dk</v>
      </c>
      <c r="K21" s="116" t="str">
        <f t="shared" si="3"/>
        <v>dk</v>
      </c>
      <c r="L21" s="78">
        <v>17</v>
      </c>
      <c r="M21" s="10"/>
    </row>
    <row r="22" spans="1:13" ht="12.95" customHeight="1" x14ac:dyDescent="0.25">
      <c r="A22" s="107">
        <v>20</v>
      </c>
      <c r="B22" s="110" t="s">
        <v>56</v>
      </c>
      <c r="C22" s="109" t="s">
        <v>90</v>
      </c>
      <c r="D22" s="107">
        <v>2014071</v>
      </c>
      <c r="E22" s="109" t="s">
        <v>91</v>
      </c>
      <c r="F22" s="88"/>
      <c r="G22" s="74" t="s">
        <v>272</v>
      </c>
      <c r="H22" s="115"/>
      <c r="I22" s="116">
        <f t="shared" si="1"/>
        <v>0</v>
      </c>
      <c r="J22" s="117" t="str">
        <f t="shared" si="2"/>
        <v>dk</v>
      </c>
      <c r="K22" s="116" t="str">
        <f t="shared" si="3"/>
        <v>dk</v>
      </c>
      <c r="L22" s="78">
        <v>18</v>
      </c>
      <c r="M22" s="10"/>
    </row>
    <row r="23" spans="1:13" ht="12.95" customHeight="1" x14ac:dyDescent="0.25">
      <c r="A23" s="107">
        <v>21</v>
      </c>
      <c r="B23" s="108" t="s">
        <v>92</v>
      </c>
      <c r="C23" s="109" t="s">
        <v>93</v>
      </c>
      <c r="D23" s="107">
        <v>2016042</v>
      </c>
      <c r="E23" s="109" t="s">
        <v>94</v>
      </c>
      <c r="F23" s="88"/>
      <c r="G23" s="74" t="s">
        <v>272</v>
      </c>
      <c r="H23" s="115"/>
      <c r="I23" s="116">
        <f t="shared" si="1"/>
        <v>0</v>
      </c>
      <c r="J23" s="117" t="str">
        <f t="shared" si="2"/>
        <v>dk</v>
      </c>
      <c r="K23" s="116" t="str">
        <f t="shared" si="3"/>
        <v>dk</v>
      </c>
      <c r="L23" s="78">
        <v>19</v>
      </c>
      <c r="M23" s="10"/>
    </row>
    <row r="24" spans="1:13" ht="12.95" customHeight="1" x14ac:dyDescent="0.25">
      <c r="A24" s="107">
        <v>22</v>
      </c>
      <c r="B24" s="108" t="s">
        <v>95</v>
      </c>
      <c r="C24" s="109" t="s">
        <v>96</v>
      </c>
      <c r="D24" s="107" t="s">
        <v>50</v>
      </c>
      <c r="E24" s="109" t="s">
        <v>97</v>
      </c>
      <c r="F24" s="83"/>
      <c r="G24" s="74" t="s">
        <v>272</v>
      </c>
      <c r="H24" s="115"/>
      <c r="I24" s="116">
        <f t="shared" si="1"/>
        <v>0</v>
      </c>
      <c r="J24" s="117" t="str">
        <f t="shared" si="2"/>
        <v>dk</v>
      </c>
      <c r="K24" s="116" t="str">
        <f t="shared" si="3"/>
        <v>dk</v>
      </c>
      <c r="L24" s="78">
        <v>20</v>
      </c>
      <c r="M24" s="10"/>
    </row>
    <row r="25" spans="1:13" ht="12.95" customHeight="1" x14ac:dyDescent="0.25">
      <c r="A25" s="107">
        <v>23</v>
      </c>
      <c r="B25" s="108" t="s">
        <v>98</v>
      </c>
      <c r="C25" s="109" t="s">
        <v>99</v>
      </c>
      <c r="D25" s="107">
        <v>2017030</v>
      </c>
      <c r="E25" s="109" t="s">
        <v>100</v>
      </c>
      <c r="F25" s="88"/>
      <c r="G25" s="74" t="s">
        <v>272</v>
      </c>
      <c r="H25" s="115"/>
      <c r="I25" s="116">
        <f t="shared" si="1"/>
        <v>0</v>
      </c>
      <c r="J25" s="117" t="str">
        <f t="shared" si="2"/>
        <v>dk</v>
      </c>
      <c r="K25" s="116" t="str">
        <f t="shared" si="3"/>
        <v>dk</v>
      </c>
      <c r="L25" s="78">
        <v>21</v>
      </c>
      <c r="M25" s="10"/>
    </row>
    <row r="26" spans="1:13" ht="12.95" customHeight="1" x14ac:dyDescent="0.25">
      <c r="A26" s="107">
        <v>26</v>
      </c>
      <c r="B26" s="108" t="s">
        <v>106</v>
      </c>
      <c r="C26" s="109" t="s">
        <v>107</v>
      </c>
      <c r="D26" s="107">
        <v>2017047</v>
      </c>
      <c r="E26" s="109" t="s">
        <v>108</v>
      </c>
      <c r="F26" s="83"/>
      <c r="G26" s="74" t="s">
        <v>272</v>
      </c>
      <c r="H26" s="115"/>
      <c r="I26" s="116">
        <f t="shared" si="1"/>
        <v>0</v>
      </c>
      <c r="J26" s="117" t="str">
        <f t="shared" si="2"/>
        <v>dk</v>
      </c>
      <c r="K26" s="116" t="str">
        <f t="shared" si="3"/>
        <v>dk</v>
      </c>
      <c r="L26" s="78">
        <v>22</v>
      </c>
      <c r="M26" s="10"/>
    </row>
    <row r="27" spans="1:13" ht="12.95" customHeight="1" x14ac:dyDescent="0.25">
      <c r="A27" s="107">
        <v>27</v>
      </c>
      <c r="B27" s="108" t="s">
        <v>109</v>
      </c>
      <c r="C27" s="109" t="s">
        <v>110</v>
      </c>
      <c r="D27" s="107">
        <v>2016016</v>
      </c>
      <c r="E27" s="109" t="s">
        <v>94</v>
      </c>
      <c r="F27" s="83"/>
      <c r="G27" s="74" t="s">
        <v>272</v>
      </c>
      <c r="H27" s="115"/>
      <c r="I27" s="116">
        <f t="shared" si="1"/>
        <v>0</v>
      </c>
      <c r="J27" s="117" t="str">
        <f t="shared" si="2"/>
        <v>dk</v>
      </c>
      <c r="K27" s="116" t="str">
        <f t="shared" si="3"/>
        <v>dk</v>
      </c>
      <c r="L27" s="78">
        <v>23</v>
      </c>
      <c r="M27" s="10"/>
    </row>
    <row r="28" spans="1:13" ht="12.95" customHeight="1" x14ac:dyDescent="0.25">
      <c r="A28" s="107">
        <v>28</v>
      </c>
      <c r="B28" s="108" t="s">
        <v>111</v>
      </c>
      <c r="C28" s="109" t="s">
        <v>112</v>
      </c>
      <c r="D28" s="107">
        <v>2017047</v>
      </c>
      <c r="E28" s="109" t="s">
        <v>113</v>
      </c>
      <c r="F28" s="88"/>
      <c r="G28" s="74" t="s">
        <v>272</v>
      </c>
      <c r="H28" s="115"/>
      <c r="I28" s="116">
        <f t="shared" si="1"/>
        <v>0</v>
      </c>
      <c r="J28" s="117" t="str">
        <f t="shared" si="2"/>
        <v>dk</v>
      </c>
      <c r="K28" s="116" t="str">
        <f t="shared" si="3"/>
        <v>dk</v>
      </c>
      <c r="L28" s="78">
        <v>24</v>
      </c>
      <c r="M28" s="10"/>
    </row>
    <row r="29" spans="1:13" ht="12.95" customHeight="1" x14ac:dyDescent="0.25">
      <c r="A29" s="107">
        <v>30</v>
      </c>
      <c r="B29" s="108" t="s">
        <v>117</v>
      </c>
      <c r="C29" s="109" t="s">
        <v>118</v>
      </c>
      <c r="D29" s="107">
        <v>2017012</v>
      </c>
      <c r="E29" s="109" t="s">
        <v>119</v>
      </c>
      <c r="F29" s="88"/>
      <c r="G29" s="74" t="s">
        <v>272</v>
      </c>
      <c r="H29" s="115"/>
      <c r="I29" s="116">
        <f t="shared" si="1"/>
        <v>0</v>
      </c>
      <c r="J29" s="117" t="str">
        <f t="shared" si="2"/>
        <v>dk</v>
      </c>
      <c r="K29" s="116" t="str">
        <f t="shared" si="3"/>
        <v>dk</v>
      </c>
      <c r="L29" s="78">
        <v>25</v>
      </c>
      <c r="M29" s="10"/>
    </row>
    <row r="30" spans="1:13" ht="12.95" customHeight="1" x14ac:dyDescent="0.25">
      <c r="A30" s="107">
        <v>31</v>
      </c>
      <c r="B30" s="108" t="s">
        <v>120</v>
      </c>
      <c r="C30" s="109" t="s">
        <v>121</v>
      </c>
      <c r="D30" s="107">
        <v>2016084</v>
      </c>
      <c r="E30" s="109" t="s">
        <v>122</v>
      </c>
      <c r="F30" s="88"/>
      <c r="G30" s="74" t="s">
        <v>272</v>
      </c>
      <c r="H30" s="115"/>
      <c r="I30" s="116">
        <f t="shared" si="1"/>
        <v>0</v>
      </c>
      <c r="J30" s="117" t="str">
        <f t="shared" si="2"/>
        <v>dk</v>
      </c>
      <c r="K30" s="116" t="str">
        <f t="shared" si="3"/>
        <v>dk</v>
      </c>
      <c r="L30" s="78">
        <v>26</v>
      </c>
      <c r="M30" s="10"/>
    </row>
    <row r="31" spans="1:13" ht="12.95" customHeight="1" x14ac:dyDescent="0.25">
      <c r="A31" s="107">
        <v>32</v>
      </c>
      <c r="B31" s="108" t="s">
        <v>123</v>
      </c>
      <c r="C31" s="109" t="s">
        <v>124</v>
      </c>
      <c r="D31" s="107">
        <v>2015018</v>
      </c>
      <c r="E31" s="109" t="s">
        <v>125</v>
      </c>
      <c r="F31" s="88"/>
      <c r="G31" s="74" t="s">
        <v>272</v>
      </c>
      <c r="H31" s="115"/>
      <c r="I31" s="116">
        <f t="shared" si="1"/>
        <v>0</v>
      </c>
      <c r="J31" s="117" t="str">
        <f t="shared" si="2"/>
        <v>dk</v>
      </c>
      <c r="K31" s="116" t="str">
        <f t="shared" si="3"/>
        <v>dk</v>
      </c>
      <c r="L31" s="78">
        <v>27</v>
      </c>
      <c r="M31" s="10"/>
    </row>
    <row r="32" spans="1:13" ht="12.95" customHeight="1" x14ac:dyDescent="0.25">
      <c r="A32" s="107">
        <v>10</v>
      </c>
      <c r="B32" s="108" t="s">
        <v>63</v>
      </c>
      <c r="C32" s="109" t="s">
        <v>64</v>
      </c>
      <c r="D32" s="107">
        <v>2016052</v>
      </c>
      <c r="E32" s="109" t="s">
        <v>65</v>
      </c>
      <c r="F32" s="88"/>
      <c r="G32" s="74"/>
      <c r="H32" s="115"/>
      <c r="I32" s="116"/>
      <c r="J32" s="117"/>
      <c r="K32" s="116"/>
      <c r="L32" s="78">
        <v>28</v>
      </c>
      <c r="M32" s="10"/>
    </row>
    <row r="33" spans="1:13" ht="12.95" customHeight="1" x14ac:dyDescent="0.25">
      <c r="A33" s="107">
        <v>29</v>
      </c>
      <c r="B33" s="108" t="s">
        <v>114</v>
      </c>
      <c r="C33" s="109" t="s">
        <v>115</v>
      </c>
      <c r="D33" s="107">
        <v>2017045</v>
      </c>
      <c r="E33" s="109" t="s">
        <v>116</v>
      </c>
      <c r="F33" s="88"/>
      <c r="G33" s="74"/>
      <c r="H33" s="115"/>
      <c r="I33" s="116"/>
      <c r="J33" s="117"/>
      <c r="K33" s="116"/>
      <c r="L33" s="78">
        <v>30</v>
      </c>
      <c r="M33" s="10"/>
    </row>
    <row r="34" spans="1:13" ht="12.95" customHeight="1" x14ac:dyDescent="0.25">
      <c r="A34" s="53"/>
      <c r="B34" s="54" t="s">
        <v>38</v>
      </c>
      <c r="C34" s="55"/>
      <c r="D34" s="55" t="s">
        <v>16</v>
      </c>
      <c r="E34" s="85"/>
      <c r="F34" s="56" t="s">
        <v>17</v>
      </c>
      <c r="G34" s="93">
        <v>56</v>
      </c>
      <c r="H34" s="56"/>
      <c r="I34" s="96"/>
      <c r="J34" s="84"/>
      <c r="K34" s="79"/>
      <c r="L34" s="80"/>
    </row>
    <row r="35" spans="1:13" ht="12.95" customHeight="1" x14ac:dyDescent="0.25">
      <c r="A35" s="58"/>
      <c r="B35" s="76" t="s">
        <v>29</v>
      </c>
      <c r="C35" s="76">
        <v>168</v>
      </c>
      <c r="D35" s="59" t="s">
        <v>28</v>
      </c>
      <c r="E35" s="59"/>
      <c r="F35" s="60" t="s">
        <v>3</v>
      </c>
      <c r="G35" s="94">
        <v>84</v>
      </c>
      <c r="H35" s="60"/>
      <c r="I35" s="97"/>
      <c r="J35" s="77"/>
      <c r="K35" s="77"/>
      <c r="L35" s="82"/>
    </row>
    <row r="36" spans="1:13" ht="12.95" customHeight="1" x14ac:dyDescent="0.25">
      <c r="A36" s="61" t="s">
        <v>4</v>
      </c>
      <c r="B36" s="62" t="s">
        <v>5</v>
      </c>
      <c r="C36" s="63"/>
      <c r="D36" s="64" t="s">
        <v>6</v>
      </c>
      <c r="E36" s="64" t="s">
        <v>7</v>
      </c>
      <c r="F36" s="65" t="s">
        <v>8</v>
      </c>
      <c r="G36" s="66" t="s">
        <v>18</v>
      </c>
      <c r="H36" s="65" t="s">
        <v>28</v>
      </c>
      <c r="I36" s="66" t="s">
        <v>30</v>
      </c>
      <c r="J36" s="66" t="s">
        <v>31</v>
      </c>
      <c r="K36" s="65" t="s">
        <v>19</v>
      </c>
      <c r="L36" s="67" t="s">
        <v>10</v>
      </c>
    </row>
    <row r="37" spans="1:13" ht="12.95" customHeight="1" x14ac:dyDescent="0.25">
      <c r="A37" s="68" t="s">
        <v>11</v>
      </c>
      <c r="B37" s="69" t="s">
        <v>12</v>
      </c>
      <c r="C37" s="70"/>
      <c r="D37" s="71"/>
      <c r="E37" s="71"/>
      <c r="F37" s="72" t="s">
        <v>20</v>
      </c>
      <c r="G37" s="95"/>
      <c r="H37" s="72" t="s">
        <v>27</v>
      </c>
      <c r="I37" s="72" t="s">
        <v>31</v>
      </c>
      <c r="J37" s="73" t="s">
        <v>32</v>
      </c>
      <c r="K37" s="72" t="s">
        <v>21</v>
      </c>
      <c r="L37" s="71" t="s">
        <v>15</v>
      </c>
    </row>
    <row r="38" spans="1:13" ht="12.95" customHeight="1" x14ac:dyDescent="0.25">
      <c r="A38" s="107">
        <v>59</v>
      </c>
      <c r="B38" s="108" t="s">
        <v>155</v>
      </c>
      <c r="C38" s="109" t="s">
        <v>156</v>
      </c>
      <c r="D38" s="107">
        <v>2016009</v>
      </c>
      <c r="E38" s="109" t="s">
        <v>191</v>
      </c>
      <c r="F38" s="88">
        <v>44.92</v>
      </c>
      <c r="G38" s="74"/>
      <c r="H38" s="118">
        <f t="shared" ref="H38:H48" si="4">$C$35/F38</f>
        <v>3.7399821905609971</v>
      </c>
      <c r="I38" s="83">
        <f t="shared" ref="I38:I67" si="5">IF(F38&lt;$G$34,0,IF(AND(OR(F38=$G$34,F38&gt;$G$34),F38&lt;$G$35),F38-$G$34,IF(F38=$G$35,$G$35-$G$34,IF(F38&gt;$G$34,"dk"))))</f>
        <v>0</v>
      </c>
      <c r="J38" s="78">
        <f t="shared" ref="J38:J67" si="6">IF(G38="dk","dk",G38*5)</f>
        <v>0</v>
      </c>
      <c r="K38" s="83">
        <f t="shared" ref="K38:K67" si="7">IF(I38="dk","dk",IF(J38="dk","dk",I38+J38))</f>
        <v>0</v>
      </c>
      <c r="L38" s="78">
        <v>1</v>
      </c>
    </row>
    <row r="39" spans="1:13" ht="12.95" customHeight="1" x14ac:dyDescent="0.25">
      <c r="A39" s="107">
        <v>36</v>
      </c>
      <c r="B39" s="108" t="s">
        <v>111</v>
      </c>
      <c r="C39" s="109" t="s">
        <v>112</v>
      </c>
      <c r="D39" s="107">
        <v>2017057</v>
      </c>
      <c r="E39" s="109" t="s">
        <v>133</v>
      </c>
      <c r="F39" s="88">
        <v>46.12</v>
      </c>
      <c r="G39" s="74"/>
      <c r="H39" s="118">
        <f t="shared" si="4"/>
        <v>3.6426712922810061</v>
      </c>
      <c r="I39" s="83">
        <f t="shared" si="5"/>
        <v>0</v>
      </c>
      <c r="J39" s="78">
        <f t="shared" si="6"/>
        <v>0</v>
      </c>
      <c r="K39" s="83">
        <f t="shared" si="7"/>
        <v>0</v>
      </c>
      <c r="L39" s="78">
        <v>2</v>
      </c>
    </row>
    <row r="40" spans="1:13" ht="12.95" customHeight="1" x14ac:dyDescent="0.25">
      <c r="A40" s="107">
        <v>48</v>
      </c>
      <c r="B40" s="108" t="s">
        <v>164</v>
      </c>
      <c r="C40" s="109" t="s">
        <v>165</v>
      </c>
      <c r="D40" s="107">
        <v>2016034</v>
      </c>
      <c r="E40" s="109" t="s">
        <v>166</v>
      </c>
      <c r="F40" s="88">
        <v>39.4</v>
      </c>
      <c r="G40" s="74">
        <v>1</v>
      </c>
      <c r="H40" s="118">
        <f t="shared" si="4"/>
        <v>4.2639593908629445</v>
      </c>
      <c r="I40" s="83">
        <f t="shared" si="5"/>
        <v>0</v>
      </c>
      <c r="J40" s="78">
        <f t="shared" si="6"/>
        <v>5</v>
      </c>
      <c r="K40" s="83">
        <f t="shared" si="7"/>
        <v>5</v>
      </c>
      <c r="L40" s="78">
        <v>3</v>
      </c>
    </row>
    <row r="41" spans="1:13" ht="12.95" customHeight="1" x14ac:dyDescent="0.25">
      <c r="A41" s="107">
        <v>38</v>
      </c>
      <c r="B41" s="108" t="s">
        <v>137</v>
      </c>
      <c r="C41" s="109" t="s">
        <v>138</v>
      </c>
      <c r="D41" s="107">
        <v>2017019</v>
      </c>
      <c r="E41" s="109" t="s">
        <v>139</v>
      </c>
      <c r="F41" s="88">
        <v>54.15</v>
      </c>
      <c r="G41" s="74">
        <v>2</v>
      </c>
      <c r="H41" s="118">
        <f t="shared" si="4"/>
        <v>3.1024930747922439</v>
      </c>
      <c r="I41" s="83">
        <f t="shared" si="5"/>
        <v>0</v>
      </c>
      <c r="J41" s="78">
        <f t="shared" si="6"/>
        <v>10</v>
      </c>
      <c r="K41" s="83">
        <f t="shared" si="7"/>
        <v>10</v>
      </c>
      <c r="L41" s="78">
        <v>4</v>
      </c>
    </row>
    <row r="42" spans="1:13" ht="12.95" customHeight="1" x14ac:dyDescent="0.25">
      <c r="A42" s="107">
        <v>35</v>
      </c>
      <c r="B42" s="108" t="s">
        <v>130</v>
      </c>
      <c r="C42" s="109" t="s">
        <v>131</v>
      </c>
      <c r="D42" s="107">
        <v>2017015</v>
      </c>
      <c r="E42" s="109" t="s">
        <v>132</v>
      </c>
      <c r="F42" s="88">
        <v>61.13</v>
      </c>
      <c r="G42" s="74">
        <v>1</v>
      </c>
      <c r="H42" s="118">
        <f t="shared" si="4"/>
        <v>2.7482414526419108</v>
      </c>
      <c r="I42" s="83">
        <f t="shared" si="5"/>
        <v>5.1300000000000026</v>
      </c>
      <c r="J42" s="78">
        <f t="shared" si="6"/>
        <v>5</v>
      </c>
      <c r="K42" s="83">
        <f t="shared" si="7"/>
        <v>10.130000000000003</v>
      </c>
      <c r="L42" s="78">
        <v>5</v>
      </c>
    </row>
    <row r="43" spans="1:13" ht="12.95" customHeight="1" x14ac:dyDescent="0.25">
      <c r="A43" s="107">
        <v>39</v>
      </c>
      <c r="B43" s="108" t="s">
        <v>140</v>
      </c>
      <c r="C43" s="109" t="s">
        <v>141</v>
      </c>
      <c r="D43" s="107">
        <v>2016060</v>
      </c>
      <c r="E43" s="109" t="s">
        <v>142</v>
      </c>
      <c r="F43" s="88">
        <v>61.25</v>
      </c>
      <c r="G43" s="74">
        <v>1</v>
      </c>
      <c r="H43" s="118">
        <f t="shared" si="4"/>
        <v>2.7428571428571429</v>
      </c>
      <c r="I43" s="83">
        <f t="shared" si="5"/>
        <v>5.25</v>
      </c>
      <c r="J43" s="78">
        <f t="shared" si="6"/>
        <v>5</v>
      </c>
      <c r="K43" s="83">
        <f t="shared" si="7"/>
        <v>10.25</v>
      </c>
      <c r="L43" s="78">
        <v>6</v>
      </c>
    </row>
    <row r="44" spans="1:13" ht="12.95" customHeight="1" x14ac:dyDescent="0.25">
      <c r="A44" s="107">
        <v>50</v>
      </c>
      <c r="B44" s="108" t="s">
        <v>170</v>
      </c>
      <c r="C44" s="109" t="s">
        <v>171</v>
      </c>
      <c r="D44" s="107">
        <v>2015053</v>
      </c>
      <c r="E44" s="109" t="s">
        <v>172</v>
      </c>
      <c r="F44" s="83">
        <v>41.93</v>
      </c>
      <c r="G44" s="74">
        <v>3</v>
      </c>
      <c r="H44" s="118">
        <f t="shared" si="4"/>
        <v>4.006677796327212</v>
      </c>
      <c r="I44" s="83">
        <f t="shared" si="5"/>
        <v>0</v>
      </c>
      <c r="J44" s="78">
        <f t="shared" si="6"/>
        <v>15</v>
      </c>
      <c r="K44" s="83">
        <f t="shared" si="7"/>
        <v>15</v>
      </c>
      <c r="L44" s="78">
        <v>7</v>
      </c>
    </row>
    <row r="45" spans="1:13" ht="12.95" customHeight="1" x14ac:dyDescent="0.25">
      <c r="A45" s="107">
        <v>52</v>
      </c>
      <c r="B45" s="108" t="s">
        <v>174</v>
      </c>
      <c r="C45" s="109" t="s">
        <v>175</v>
      </c>
      <c r="D45" s="107">
        <v>2014053</v>
      </c>
      <c r="E45" s="109" t="s">
        <v>176</v>
      </c>
      <c r="F45" s="83">
        <v>68.790000000000006</v>
      </c>
      <c r="G45" s="74">
        <v>1</v>
      </c>
      <c r="H45" s="118">
        <f t="shared" si="4"/>
        <v>2.4422154382904488</v>
      </c>
      <c r="I45" s="83">
        <f t="shared" si="5"/>
        <v>12.790000000000006</v>
      </c>
      <c r="J45" s="78">
        <f t="shared" si="6"/>
        <v>5</v>
      </c>
      <c r="K45" s="83">
        <f t="shared" si="7"/>
        <v>17.790000000000006</v>
      </c>
      <c r="L45" s="78">
        <v>8</v>
      </c>
    </row>
    <row r="46" spans="1:13" ht="12.95" customHeight="1" x14ac:dyDescent="0.25">
      <c r="A46" s="107">
        <v>47</v>
      </c>
      <c r="B46" s="108" t="s">
        <v>161</v>
      </c>
      <c r="C46" s="109" t="s">
        <v>162</v>
      </c>
      <c r="D46" s="107">
        <v>2016038</v>
      </c>
      <c r="E46" s="109" t="s">
        <v>163</v>
      </c>
      <c r="F46" s="88">
        <v>52.39</v>
      </c>
      <c r="G46" s="74">
        <v>5</v>
      </c>
      <c r="H46" s="118">
        <f t="shared" si="4"/>
        <v>3.206718839473182</v>
      </c>
      <c r="I46" s="83">
        <f t="shared" si="5"/>
        <v>0</v>
      </c>
      <c r="J46" s="78">
        <f t="shared" si="6"/>
        <v>25</v>
      </c>
      <c r="K46" s="83">
        <f t="shared" si="7"/>
        <v>25</v>
      </c>
      <c r="L46" s="78">
        <v>9</v>
      </c>
    </row>
    <row r="47" spans="1:13" ht="12.95" customHeight="1" x14ac:dyDescent="0.25">
      <c r="A47" s="107">
        <v>41</v>
      </c>
      <c r="B47" s="110" t="s">
        <v>146</v>
      </c>
      <c r="C47" s="109" t="s">
        <v>147</v>
      </c>
      <c r="D47" s="107">
        <v>2017010</v>
      </c>
      <c r="E47" s="109" t="s">
        <v>132</v>
      </c>
      <c r="F47" s="88">
        <v>78.010000000000005</v>
      </c>
      <c r="G47" s="74">
        <v>1</v>
      </c>
      <c r="H47" s="118">
        <f t="shared" si="4"/>
        <v>2.1535700551211381</v>
      </c>
      <c r="I47" s="83">
        <f t="shared" si="5"/>
        <v>22.010000000000005</v>
      </c>
      <c r="J47" s="78">
        <f t="shared" si="6"/>
        <v>5</v>
      </c>
      <c r="K47" s="83">
        <f t="shared" si="7"/>
        <v>27.010000000000005</v>
      </c>
      <c r="L47" s="78">
        <v>10</v>
      </c>
    </row>
    <row r="48" spans="1:13" ht="12.95" customHeight="1" x14ac:dyDescent="0.25">
      <c r="A48" s="107">
        <v>37</v>
      </c>
      <c r="B48" s="108" t="s">
        <v>134</v>
      </c>
      <c r="C48" s="109" t="s">
        <v>135</v>
      </c>
      <c r="D48" s="107">
        <v>2014062</v>
      </c>
      <c r="E48" s="109" t="s">
        <v>136</v>
      </c>
      <c r="F48" s="83">
        <v>76.569999999999993</v>
      </c>
      <c r="G48" s="74">
        <v>2</v>
      </c>
      <c r="H48" s="118">
        <f t="shared" si="4"/>
        <v>2.1940707849027037</v>
      </c>
      <c r="I48" s="83">
        <f t="shared" si="5"/>
        <v>20.569999999999993</v>
      </c>
      <c r="J48" s="78">
        <f t="shared" si="6"/>
        <v>10</v>
      </c>
      <c r="K48" s="83">
        <f t="shared" si="7"/>
        <v>30.569999999999993</v>
      </c>
      <c r="L48" s="78">
        <v>11</v>
      </c>
    </row>
    <row r="49" spans="1:13" ht="12.95" customHeight="1" x14ac:dyDescent="0.25">
      <c r="A49" s="107">
        <v>33</v>
      </c>
      <c r="B49" s="108" t="s">
        <v>120</v>
      </c>
      <c r="C49" s="109" t="s">
        <v>121</v>
      </c>
      <c r="D49" s="107">
        <v>2015077</v>
      </c>
      <c r="E49" s="109" t="s">
        <v>126</v>
      </c>
      <c r="F49" s="88"/>
      <c r="G49" s="74" t="s">
        <v>272</v>
      </c>
      <c r="H49" s="118"/>
      <c r="I49" s="83">
        <f t="shared" si="5"/>
        <v>0</v>
      </c>
      <c r="J49" s="78" t="str">
        <f t="shared" si="6"/>
        <v>dk</v>
      </c>
      <c r="K49" s="83" t="str">
        <f t="shared" si="7"/>
        <v>dk</v>
      </c>
      <c r="L49" s="78">
        <v>12</v>
      </c>
    </row>
    <row r="50" spans="1:13" ht="12.95" customHeight="1" x14ac:dyDescent="0.25">
      <c r="A50" s="107">
        <v>34</v>
      </c>
      <c r="B50" s="108" t="s">
        <v>127</v>
      </c>
      <c r="C50" s="109" t="s">
        <v>128</v>
      </c>
      <c r="D50" s="107">
        <v>2016040</v>
      </c>
      <c r="E50" s="109" t="s">
        <v>129</v>
      </c>
      <c r="F50" s="88"/>
      <c r="G50" s="74" t="s">
        <v>272</v>
      </c>
      <c r="H50" s="118"/>
      <c r="I50" s="83">
        <f t="shared" si="5"/>
        <v>0</v>
      </c>
      <c r="J50" s="78" t="str">
        <f t="shared" si="6"/>
        <v>dk</v>
      </c>
      <c r="K50" s="83" t="str">
        <f t="shared" si="7"/>
        <v>dk</v>
      </c>
      <c r="L50" s="78">
        <v>13</v>
      </c>
    </row>
    <row r="51" spans="1:13" ht="12.95" customHeight="1" x14ac:dyDescent="0.25">
      <c r="A51" s="107">
        <v>40</v>
      </c>
      <c r="B51" s="110" t="s">
        <v>143</v>
      </c>
      <c r="C51" s="109" t="s">
        <v>144</v>
      </c>
      <c r="D51" s="107">
        <v>2016011</v>
      </c>
      <c r="E51" s="109" t="s">
        <v>145</v>
      </c>
      <c r="F51" s="88"/>
      <c r="G51" s="74" t="s">
        <v>272</v>
      </c>
      <c r="H51" s="118"/>
      <c r="I51" s="83">
        <f t="shared" si="5"/>
        <v>0</v>
      </c>
      <c r="J51" s="78" t="str">
        <f t="shared" si="6"/>
        <v>dk</v>
      </c>
      <c r="K51" s="83" t="str">
        <f t="shared" si="7"/>
        <v>dk</v>
      </c>
      <c r="L51" s="78">
        <v>14</v>
      </c>
    </row>
    <row r="52" spans="1:13" ht="12.95" customHeight="1" x14ac:dyDescent="0.25">
      <c r="A52" s="107" t="s">
        <v>196</v>
      </c>
      <c r="B52" s="110" t="s">
        <v>268</v>
      </c>
      <c r="C52" s="109" t="s">
        <v>269</v>
      </c>
      <c r="D52" s="107">
        <v>2013043</v>
      </c>
      <c r="E52" s="109" t="s">
        <v>270</v>
      </c>
      <c r="F52" s="88"/>
      <c r="G52" s="74" t="s">
        <v>272</v>
      </c>
      <c r="H52" s="118"/>
      <c r="I52" s="83">
        <f t="shared" si="5"/>
        <v>0</v>
      </c>
      <c r="J52" s="78" t="str">
        <f t="shared" si="6"/>
        <v>dk</v>
      </c>
      <c r="K52" s="83" t="str">
        <f t="shared" si="7"/>
        <v>dk</v>
      </c>
      <c r="L52" s="78">
        <v>15</v>
      </c>
    </row>
    <row r="53" spans="1:13" ht="12.95" customHeight="1" x14ac:dyDescent="0.25">
      <c r="A53" s="107">
        <v>42</v>
      </c>
      <c r="B53" s="110" t="s">
        <v>148</v>
      </c>
      <c r="C53" s="109" t="s">
        <v>62</v>
      </c>
      <c r="D53" s="107">
        <v>2016054</v>
      </c>
      <c r="E53" s="109" t="s">
        <v>149</v>
      </c>
      <c r="F53" s="88"/>
      <c r="G53" s="74" t="s">
        <v>272</v>
      </c>
      <c r="H53" s="118"/>
      <c r="I53" s="83">
        <f t="shared" si="5"/>
        <v>0</v>
      </c>
      <c r="J53" s="78" t="str">
        <f t="shared" si="6"/>
        <v>dk</v>
      </c>
      <c r="K53" s="83" t="str">
        <f t="shared" si="7"/>
        <v>dk</v>
      </c>
      <c r="L53" s="78">
        <v>16</v>
      </c>
    </row>
    <row r="54" spans="1:13" ht="12.95" customHeight="1" x14ac:dyDescent="0.25">
      <c r="A54" s="107">
        <v>43</v>
      </c>
      <c r="B54" s="108" t="s">
        <v>150</v>
      </c>
      <c r="C54" s="109" t="s">
        <v>151</v>
      </c>
      <c r="D54" s="107">
        <v>2017040</v>
      </c>
      <c r="E54" s="109" t="s">
        <v>152</v>
      </c>
      <c r="F54" s="88"/>
      <c r="G54" s="74" t="s">
        <v>272</v>
      </c>
      <c r="H54" s="118"/>
      <c r="I54" s="83">
        <f t="shared" si="5"/>
        <v>0</v>
      </c>
      <c r="J54" s="78" t="str">
        <f t="shared" si="6"/>
        <v>dk</v>
      </c>
      <c r="K54" s="83" t="str">
        <f t="shared" si="7"/>
        <v>dk</v>
      </c>
      <c r="L54" s="78">
        <v>17</v>
      </c>
    </row>
    <row r="55" spans="1:13" ht="12.95" customHeight="1" x14ac:dyDescent="0.25">
      <c r="A55" s="107">
        <v>44</v>
      </c>
      <c r="B55" s="108" t="s">
        <v>153</v>
      </c>
      <c r="C55" s="109" t="s">
        <v>96</v>
      </c>
      <c r="D55" s="107">
        <v>2015035</v>
      </c>
      <c r="E55" s="109" t="s">
        <v>154</v>
      </c>
      <c r="F55" s="88"/>
      <c r="G55" s="74" t="s">
        <v>272</v>
      </c>
      <c r="H55" s="118"/>
      <c r="I55" s="83">
        <f t="shared" si="5"/>
        <v>0</v>
      </c>
      <c r="J55" s="78" t="str">
        <f t="shared" si="6"/>
        <v>dk</v>
      </c>
      <c r="K55" s="83" t="str">
        <f t="shared" si="7"/>
        <v>dk</v>
      </c>
      <c r="L55" s="78">
        <v>18</v>
      </c>
    </row>
    <row r="56" spans="1:13" ht="12.95" customHeight="1" x14ac:dyDescent="0.25">
      <c r="A56" s="107">
        <v>45</v>
      </c>
      <c r="B56" s="108" t="s">
        <v>155</v>
      </c>
      <c r="C56" s="109" t="s">
        <v>156</v>
      </c>
      <c r="D56" s="107">
        <v>2016008</v>
      </c>
      <c r="E56" s="109" t="s">
        <v>157</v>
      </c>
      <c r="F56" s="88"/>
      <c r="G56" s="74" t="s">
        <v>272</v>
      </c>
      <c r="H56" s="118"/>
      <c r="I56" s="83">
        <f t="shared" si="5"/>
        <v>0</v>
      </c>
      <c r="J56" s="78" t="str">
        <f t="shared" si="6"/>
        <v>dk</v>
      </c>
      <c r="K56" s="83" t="str">
        <f t="shared" si="7"/>
        <v>dk</v>
      </c>
      <c r="L56" s="78">
        <v>19</v>
      </c>
    </row>
    <row r="57" spans="1:13" ht="12.95" customHeight="1" x14ac:dyDescent="0.25">
      <c r="A57" s="107">
        <v>46</v>
      </c>
      <c r="B57" s="108" t="s">
        <v>158</v>
      </c>
      <c r="C57" s="109" t="s">
        <v>159</v>
      </c>
      <c r="D57" s="107">
        <v>2016068</v>
      </c>
      <c r="E57" s="109" t="s">
        <v>160</v>
      </c>
      <c r="F57" s="88"/>
      <c r="G57" s="74" t="s">
        <v>272</v>
      </c>
      <c r="H57" s="118"/>
      <c r="I57" s="83">
        <f t="shared" si="5"/>
        <v>0</v>
      </c>
      <c r="J57" s="78" t="str">
        <f t="shared" si="6"/>
        <v>dk</v>
      </c>
      <c r="K57" s="83" t="str">
        <f t="shared" si="7"/>
        <v>dk</v>
      </c>
      <c r="L57" s="78">
        <v>20</v>
      </c>
    </row>
    <row r="58" spans="1:13" ht="12.95" customHeight="1" x14ac:dyDescent="0.25">
      <c r="A58" s="107">
        <v>49</v>
      </c>
      <c r="B58" s="108" t="s">
        <v>167</v>
      </c>
      <c r="C58" s="109" t="s">
        <v>168</v>
      </c>
      <c r="D58" s="107">
        <v>2014072</v>
      </c>
      <c r="E58" s="109" t="s">
        <v>169</v>
      </c>
      <c r="F58" s="88"/>
      <c r="G58" s="74" t="s">
        <v>272</v>
      </c>
      <c r="H58" s="118"/>
      <c r="I58" s="83">
        <f t="shared" si="5"/>
        <v>0</v>
      </c>
      <c r="J58" s="78" t="str">
        <f t="shared" si="6"/>
        <v>dk</v>
      </c>
      <c r="K58" s="83" t="str">
        <f t="shared" si="7"/>
        <v>dk</v>
      </c>
      <c r="L58" s="78">
        <v>21</v>
      </c>
    </row>
    <row r="59" spans="1:13" ht="12.95" customHeight="1" x14ac:dyDescent="0.25">
      <c r="A59" s="107">
        <v>51</v>
      </c>
      <c r="B59" s="108" t="s">
        <v>52</v>
      </c>
      <c r="C59" s="109" t="s">
        <v>53</v>
      </c>
      <c r="D59" s="107">
        <v>2015068</v>
      </c>
      <c r="E59" s="109" t="s">
        <v>173</v>
      </c>
      <c r="F59" s="88"/>
      <c r="G59" s="74" t="s">
        <v>272</v>
      </c>
      <c r="H59" s="118"/>
      <c r="I59" s="83">
        <f t="shared" si="5"/>
        <v>0</v>
      </c>
      <c r="J59" s="78" t="str">
        <f t="shared" si="6"/>
        <v>dk</v>
      </c>
      <c r="K59" s="83" t="str">
        <f t="shared" si="7"/>
        <v>dk</v>
      </c>
      <c r="L59" s="78">
        <v>22</v>
      </c>
    </row>
    <row r="60" spans="1:13" ht="12.95" customHeight="1" x14ac:dyDescent="0.25">
      <c r="A60" s="107">
        <v>53</v>
      </c>
      <c r="B60" s="108" t="s">
        <v>177</v>
      </c>
      <c r="C60" s="109" t="s">
        <v>178</v>
      </c>
      <c r="D60" s="107">
        <v>2017027</v>
      </c>
      <c r="E60" s="109" t="s">
        <v>179</v>
      </c>
      <c r="F60" s="88"/>
      <c r="G60" s="74" t="s">
        <v>272</v>
      </c>
      <c r="H60" s="118"/>
      <c r="I60" s="83">
        <f t="shared" si="5"/>
        <v>0</v>
      </c>
      <c r="J60" s="78" t="str">
        <f t="shared" si="6"/>
        <v>dk</v>
      </c>
      <c r="K60" s="83" t="str">
        <f t="shared" si="7"/>
        <v>dk</v>
      </c>
      <c r="L60" s="78">
        <v>23</v>
      </c>
    </row>
    <row r="61" spans="1:13" ht="12.95" customHeight="1" x14ac:dyDescent="0.25">
      <c r="A61" s="107">
        <v>54</v>
      </c>
      <c r="B61" s="108" t="s">
        <v>42</v>
      </c>
      <c r="C61" s="109" t="s">
        <v>180</v>
      </c>
      <c r="D61" s="107">
        <v>2015046</v>
      </c>
      <c r="E61" s="109" t="s">
        <v>181</v>
      </c>
      <c r="F61" s="83"/>
      <c r="G61" s="74" t="s">
        <v>272</v>
      </c>
      <c r="H61" s="118"/>
      <c r="I61" s="83">
        <f t="shared" si="5"/>
        <v>0</v>
      </c>
      <c r="J61" s="78" t="str">
        <f t="shared" si="6"/>
        <v>dk</v>
      </c>
      <c r="K61" s="83" t="str">
        <f t="shared" si="7"/>
        <v>dk</v>
      </c>
      <c r="L61" s="78">
        <v>24</v>
      </c>
    </row>
    <row r="62" spans="1:13" ht="12.95" customHeight="1" x14ac:dyDescent="0.25">
      <c r="A62" s="107">
        <v>55</v>
      </c>
      <c r="B62" s="108" t="s">
        <v>182</v>
      </c>
      <c r="C62" s="109" t="s">
        <v>183</v>
      </c>
      <c r="D62" s="107">
        <v>2017060</v>
      </c>
      <c r="E62" s="109" t="s">
        <v>184</v>
      </c>
      <c r="F62" s="83"/>
      <c r="G62" s="74" t="s">
        <v>272</v>
      </c>
      <c r="H62" s="118"/>
      <c r="I62" s="83">
        <f t="shared" si="5"/>
        <v>0</v>
      </c>
      <c r="J62" s="78" t="str">
        <f t="shared" si="6"/>
        <v>dk</v>
      </c>
      <c r="K62" s="83" t="str">
        <f t="shared" si="7"/>
        <v>dk</v>
      </c>
      <c r="L62" s="78">
        <v>25</v>
      </c>
    </row>
    <row r="63" spans="1:13" ht="12.95" customHeight="1" x14ac:dyDescent="0.25">
      <c r="A63" s="107">
        <v>56</v>
      </c>
      <c r="B63" s="108" t="s">
        <v>109</v>
      </c>
      <c r="C63" s="109" t="s">
        <v>185</v>
      </c>
      <c r="D63" s="107">
        <v>2015059</v>
      </c>
      <c r="E63" s="109" t="s">
        <v>186</v>
      </c>
      <c r="F63" s="88"/>
      <c r="G63" s="74" t="s">
        <v>272</v>
      </c>
      <c r="H63" s="118"/>
      <c r="I63" s="83">
        <f t="shared" si="5"/>
        <v>0</v>
      </c>
      <c r="J63" s="78" t="str">
        <f t="shared" si="6"/>
        <v>dk</v>
      </c>
      <c r="K63" s="83" t="str">
        <f t="shared" si="7"/>
        <v>dk</v>
      </c>
      <c r="L63" s="78">
        <v>26</v>
      </c>
      <c r="M63" s="7"/>
    </row>
    <row r="64" spans="1:13" ht="12.95" customHeight="1" x14ac:dyDescent="0.25">
      <c r="A64" s="107">
        <v>57</v>
      </c>
      <c r="B64" s="108" t="s">
        <v>84</v>
      </c>
      <c r="C64" s="109" t="s">
        <v>85</v>
      </c>
      <c r="D64" s="107">
        <v>2015076</v>
      </c>
      <c r="E64" s="109" t="s">
        <v>187</v>
      </c>
      <c r="F64" s="88"/>
      <c r="G64" s="74" t="s">
        <v>272</v>
      </c>
      <c r="H64" s="118"/>
      <c r="I64" s="83">
        <f t="shared" si="5"/>
        <v>0</v>
      </c>
      <c r="J64" s="78" t="str">
        <f t="shared" si="6"/>
        <v>dk</v>
      </c>
      <c r="K64" s="83" t="str">
        <f t="shared" si="7"/>
        <v>dk</v>
      </c>
      <c r="L64" s="78">
        <v>27</v>
      </c>
      <c r="M64" s="7"/>
    </row>
    <row r="65" spans="1:13" ht="12.95" customHeight="1" x14ac:dyDescent="0.25">
      <c r="A65" s="107">
        <v>58</v>
      </c>
      <c r="B65" s="108" t="s">
        <v>188</v>
      </c>
      <c r="C65" s="109" t="s">
        <v>189</v>
      </c>
      <c r="D65" s="107">
        <v>2017024</v>
      </c>
      <c r="E65" s="109" t="s">
        <v>190</v>
      </c>
      <c r="F65" s="88"/>
      <c r="G65" s="74" t="s">
        <v>272</v>
      </c>
      <c r="H65" s="118"/>
      <c r="I65" s="83">
        <f t="shared" si="5"/>
        <v>0</v>
      </c>
      <c r="J65" s="78" t="str">
        <f t="shared" si="6"/>
        <v>dk</v>
      </c>
      <c r="K65" s="83" t="str">
        <f t="shared" si="7"/>
        <v>dk</v>
      </c>
      <c r="L65" s="78">
        <v>28</v>
      </c>
      <c r="M65" s="7"/>
    </row>
    <row r="66" spans="1:13" ht="12.95" customHeight="1" x14ac:dyDescent="0.25">
      <c r="A66" s="107">
        <v>60</v>
      </c>
      <c r="B66" s="108" t="s">
        <v>150</v>
      </c>
      <c r="C66" s="109" t="s">
        <v>151</v>
      </c>
      <c r="D66" s="107">
        <v>2017039</v>
      </c>
      <c r="E66" s="109" t="s">
        <v>192</v>
      </c>
      <c r="F66" s="83"/>
      <c r="G66" s="74" t="s">
        <v>272</v>
      </c>
      <c r="H66" s="118"/>
      <c r="I66" s="83">
        <f t="shared" si="5"/>
        <v>0</v>
      </c>
      <c r="J66" s="78" t="str">
        <f t="shared" si="6"/>
        <v>dk</v>
      </c>
      <c r="K66" s="83" t="str">
        <f t="shared" si="7"/>
        <v>dk</v>
      </c>
      <c r="L66" s="78">
        <v>29</v>
      </c>
      <c r="M66" s="7"/>
    </row>
    <row r="67" spans="1:13" ht="12.95" customHeight="1" x14ac:dyDescent="0.25">
      <c r="A67" s="107">
        <v>61</v>
      </c>
      <c r="B67" s="110" t="s">
        <v>193</v>
      </c>
      <c r="C67" s="109" t="s">
        <v>194</v>
      </c>
      <c r="D67" s="107">
        <v>2015007</v>
      </c>
      <c r="E67" s="109" t="s">
        <v>195</v>
      </c>
      <c r="F67" s="88"/>
      <c r="G67" s="74" t="s">
        <v>272</v>
      </c>
      <c r="H67" s="118"/>
      <c r="I67" s="83">
        <f t="shared" si="5"/>
        <v>0</v>
      </c>
      <c r="J67" s="78" t="str">
        <f t="shared" si="6"/>
        <v>dk</v>
      </c>
      <c r="K67" s="83" t="str">
        <f t="shared" si="7"/>
        <v>dk</v>
      </c>
      <c r="L67" s="78">
        <v>30</v>
      </c>
    </row>
    <row r="68" spans="1:13" ht="12.95" customHeight="1" x14ac:dyDescent="0.25">
      <c r="A68" s="53"/>
      <c r="B68" s="54" t="s">
        <v>26</v>
      </c>
      <c r="C68" s="55"/>
      <c r="D68" s="55" t="s">
        <v>16</v>
      </c>
      <c r="E68" s="85"/>
      <c r="F68" s="56" t="s">
        <v>17</v>
      </c>
      <c r="G68" s="93">
        <v>60</v>
      </c>
      <c r="H68" s="56"/>
      <c r="I68" s="96"/>
      <c r="J68" s="84"/>
      <c r="K68" s="79"/>
      <c r="L68" s="80"/>
    </row>
    <row r="69" spans="1:13" ht="12.95" customHeight="1" x14ac:dyDescent="0.25">
      <c r="A69" s="58"/>
      <c r="B69" s="76" t="s">
        <v>29</v>
      </c>
      <c r="C69" s="76">
        <v>168</v>
      </c>
      <c r="D69" s="59" t="s">
        <v>28</v>
      </c>
      <c r="E69" s="59"/>
      <c r="F69" s="60" t="s">
        <v>3</v>
      </c>
      <c r="G69" s="94">
        <v>90</v>
      </c>
      <c r="H69" s="60"/>
      <c r="I69" s="97"/>
      <c r="J69" s="77"/>
      <c r="K69" s="77"/>
      <c r="L69" s="82"/>
    </row>
    <row r="70" spans="1:13" ht="12.95" customHeight="1" x14ac:dyDescent="0.25">
      <c r="A70" s="61" t="s">
        <v>4</v>
      </c>
      <c r="B70" s="62" t="s">
        <v>5</v>
      </c>
      <c r="C70" s="63"/>
      <c r="D70" s="64" t="s">
        <v>6</v>
      </c>
      <c r="E70" s="64" t="s">
        <v>7</v>
      </c>
      <c r="F70" s="65" t="s">
        <v>8</v>
      </c>
      <c r="G70" s="66" t="s">
        <v>18</v>
      </c>
      <c r="H70" s="65" t="s">
        <v>28</v>
      </c>
      <c r="I70" s="66" t="s">
        <v>30</v>
      </c>
      <c r="J70" s="66" t="s">
        <v>31</v>
      </c>
      <c r="K70" s="65" t="s">
        <v>19</v>
      </c>
      <c r="L70" s="67" t="s">
        <v>10</v>
      </c>
      <c r="M70" s="7"/>
    </row>
    <row r="71" spans="1:13" ht="12.95" customHeight="1" x14ac:dyDescent="0.25">
      <c r="A71" s="68" t="s">
        <v>11</v>
      </c>
      <c r="B71" s="69" t="s">
        <v>12</v>
      </c>
      <c r="C71" s="70"/>
      <c r="D71" s="71"/>
      <c r="E71" s="71"/>
      <c r="F71" s="72" t="s">
        <v>20</v>
      </c>
      <c r="G71" s="95"/>
      <c r="H71" s="72" t="s">
        <v>27</v>
      </c>
      <c r="I71" s="72" t="s">
        <v>31</v>
      </c>
      <c r="J71" s="73" t="s">
        <v>32</v>
      </c>
      <c r="K71" s="72" t="s">
        <v>21</v>
      </c>
      <c r="L71" s="71" t="s">
        <v>15</v>
      </c>
      <c r="M71" s="7"/>
    </row>
    <row r="72" spans="1:13" ht="12.95" customHeight="1" x14ac:dyDescent="0.25">
      <c r="A72" s="107">
        <v>74</v>
      </c>
      <c r="B72" s="108" t="s">
        <v>222</v>
      </c>
      <c r="C72" s="109" t="s">
        <v>141</v>
      </c>
      <c r="D72" s="107">
        <v>2010092</v>
      </c>
      <c r="E72" s="109" t="s">
        <v>223</v>
      </c>
      <c r="F72" s="88">
        <v>46.19</v>
      </c>
      <c r="G72" s="74"/>
      <c r="H72" s="118">
        <f t="shared" ref="H72:H84" si="8">$C$69/F72</f>
        <v>3.6371508984628709</v>
      </c>
      <c r="I72" s="83">
        <f t="shared" ref="I72:I88" si="9">IF(F72&lt;$G$68,0,IF(AND(OR(F72=$G$68,F72&gt;$G$68),F72&lt;$G$69),F72-$G$68,IF(F72=$G$69,$G$69-$G$344,IF(F72&gt;$G$69,"dk"))))</f>
        <v>0</v>
      </c>
      <c r="J72" s="78">
        <f t="shared" ref="J72:J88" si="10">IF(G72="dk","dk",G72*5)</f>
        <v>0</v>
      </c>
      <c r="K72" s="83">
        <f t="shared" ref="K72:K88" si="11">IF(I72="dk","dk",IF(J72="dk","dk",I72+J72))</f>
        <v>0</v>
      </c>
      <c r="L72" s="78">
        <v>1</v>
      </c>
      <c r="M72" s="7"/>
    </row>
    <row r="73" spans="1:13" ht="12.95" customHeight="1" x14ac:dyDescent="0.25">
      <c r="A73" s="107">
        <v>75</v>
      </c>
      <c r="B73" s="108" t="s">
        <v>224</v>
      </c>
      <c r="C73" s="109" t="s">
        <v>55</v>
      </c>
      <c r="D73" s="107">
        <v>2012022</v>
      </c>
      <c r="E73" s="109" t="s">
        <v>225</v>
      </c>
      <c r="F73" s="88">
        <v>48.78</v>
      </c>
      <c r="G73" s="74"/>
      <c r="H73" s="118">
        <f t="shared" si="8"/>
        <v>3.4440344403444034</v>
      </c>
      <c r="I73" s="83">
        <f t="shared" si="9"/>
        <v>0</v>
      </c>
      <c r="J73" s="78">
        <f t="shared" si="10"/>
        <v>0</v>
      </c>
      <c r="K73" s="83">
        <f t="shared" si="11"/>
        <v>0</v>
      </c>
      <c r="L73" s="78">
        <v>2</v>
      </c>
      <c r="M73" s="7"/>
    </row>
    <row r="74" spans="1:13" ht="12.95" customHeight="1" x14ac:dyDescent="0.25">
      <c r="A74" s="107">
        <v>67</v>
      </c>
      <c r="B74" s="108" t="s">
        <v>123</v>
      </c>
      <c r="C74" s="109" t="s">
        <v>210</v>
      </c>
      <c r="D74" s="107">
        <v>2015019</v>
      </c>
      <c r="E74" s="109" t="s">
        <v>211</v>
      </c>
      <c r="F74" s="88">
        <v>49.37</v>
      </c>
      <c r="G74" s="74"/>
      <c r="H74" s="118">
        <f t="shared" si="8"/>
        <v>3.4028762406319628</v>
      </c>
      <c r="I74" s="83">
        <f t="shared" si="9"/>
        <v>0</v>
      </c>
      <c r="J74" s="78">
        <f t="shared" si="10"/>
        <v>0</v>
      </c>
      <c r="K74" s="83">
        <f t="shared" si="11"/>
        <v>0</v>
      </c>
      <c r="L74" s="78">
        <v>3</v>
      </c>
      <c r="M74" s="7"/>
    </row>
    <row r="75" spans="1:13" ht="12.95" customHeight="1" x14ac:dyDescent="0.25">
      <c r="A75" s="107">
        <v>68</v>
      </c>
      <c r="B75" s="108" t="s">
        <v>120</v>
      </c>
      <c r="C75" s="109" t="s">
        <v>121</v>
      </c>
      <c r="D75" s="107">
        <v>2014027</v>
      </c>
      <c r="E75" s="109" t="s">
        <v>212</v>
      </c>
      <c r="F75" s="88">
        <v>53.78</v>
      </c>
      <c r="G75" s="74"/>
      <c r="H75" s="118">
        <f t="shared" si="8"/>
        <v>3.1238378579397543</v>
      </c>
      <c r="I75" s="83">
        <f t="shared" si="9"/>
        <v>0</v>
      </c>
      <c r="J75" s="78">
        <f t="shared" si="10"/>
        <v>0</v>
      </c>
      <c r="K75" s="83">
        <f t="shared" si="11"/>
        <v>0</v>
      </c>
      <c r="L75" s="78">
        <v>4</v>
      </c>
      <c r="M75" s="7"/>
    </row>
    <row r="76" spans="1:13" ht="12.95" customHeight="1" x14ac:dyDescent="0.25">
      <c r="A76" s="107">
        <v>73</v>
      </c>
      <c r="B76" s="108" t="s">
        <v>219</v>
      </c>
      <c r="C76" s="109" t="s">
        <v>220</v>
      </c>
      <c r="D76" s="107">
        <v>2016058</v>
      </c>
      <c r="E76" s="109" t="s">
        <v>221</v>
      </c>
      <c r="F76" s="88">
        <v>55.69</v>
      </c>
      <c r="G76" s="74"/>
      <c r="H76" s="118">
        <f t="shared" si="8"/>
        <v>3.0166995869994615</v>
      </c>
      <c r="I76" s="83">
        <f t="shared" si="9"/>
        <v>0</v>
      </c>
      <c r="J76" s="78">
        <f t="shared" si="10"/>
        <v>0</v>
      </c>
      <c r="K76" s="83">
        <f t="shared" si="11"/>
        <v>0</v>
      </c>
      <c r="L76" s="78">
        <v>5</v>
      </c>
      <c r="M76" s="7"/>
    </row>
    <row r="77" spans="1:13" ht="12.95" customHeight="1" x14ac:dyDescent="0.25">
      <c r="A77" s="107">
        <v>65</v>
      </c>
      <c r="B77" s="110" t="s">
        <v>204</v>
      </c>
      <c r="C77" s="109" t="s">
        <v>205</v>
      </c>
      <c r="D77" s="107">
        <v>2015029</v>
      </c>
      <c r="E77" s="112" t="s">
        <v>206</v>
      </c>
      <c r="F77" s="88">
        <v>43.33</v>
      </c>
      <c r="G77" s="74">
        <v>1</v>
      </c>
      <c r="H77" s="118">
        <f t="shared" si="8"/>
        <v>3.877221324717286</v>
      </c>
      <c r="I77" s="83">
        <f t="shared" si="9"/>
        <v>0</v>
      </c>
      <c r="J77" s="78">
        <f t="shared" si="10"/>
        <v>5</v>
      </c>
      <c r="K77" s="83">
        <f t="shared" si="11"/>
        <v>5</v>
      </c>
      <c r="L77" s="78">
        <v>6</v>
      </c>
      <c r="M77" s="7"/>
    </row>
    <row r="78" spans="1:13" ht="12.95" customHeight="1" x14ac:dyDescent="0.25">
      <c r="A78" s="107">
        <v>62</v>
      </c>
      <c r="B78" s="110" t="s">
        <v>197</v>
      </c>
      <c r="C78" s="109" t="s">
        <v>198</v>
      </c>
      <c r="D78" s="107">
        <v>2012013</v>
      </c>
      <c r="E78" s="112" t="s">
        <v>199</v>
      </c>
      <c r="F78" s="88">
        <v>46.69</v>
      </c>
      <c r="G78" s="74">
        <v>1</v>
      </c>
      <c r="H78" s="118">
        <f t="shared" si="8"/>
        <v>3.5982008995502253</v>
      </c>
      <c r="I78" s="83">
        <f t="shared" si="9"/>
        <v>0</v>
      </c>
      <c r="J78" s="78">
        <f t="shared" si="10"/>
        <v>5</v>
      </c>
      <c r="K78" s="83">
        <f t="shared" si="11"/>
        <v>5</v>
      </c>
      <c r="L78" s="78">
        <v>7</v>
      </c>
      <c r="M78" s="7"/>
    </row>
    <row r="79" spans="1:13" ht="12.95" customHeight="1" x14ac:dyDescent="0.25">
      <c r="A79" s="107">
        <v>63</v>
      </c>
      <c r="B79" s="108" t="s">
        <v>161</v>
      </c>
      <c r="C79" s="109" t="s">
        <v>162</v>
      </c>
      <c r="D79" s="107">
        <v>2013014</v>
      </c>
      <c r="E79" s="109" t="s">
        <v>200</v>
      </c>
      <c r="F79" s="88">
        <v>56.84</v>
      </c>
      <c r="G79" s="74">
        <v>1</v>
      </c>
      <c r="H79" s="118">
        <f t="shared" si="8"/>
        <v>2.9556650246305418</v>
      </c>
      <c r="I79" s="83">
        <f t="shared" si="9"/>
        <v>0</v>
      </c>
      <c r="J79" s="78">
        <f t="shared" si="10"/>
        <v>5</v>
      </c>
      <c r="K79" s="83">
        <f t="shared" si="11"/>
        <v>5</v>
      </c>
      <c r="L79" s="78">
        <v>8</v>
      </c>
      <c r="M79" s="7"/>
    </row>
    <row r="80" spans="1:13" ht="12.95" customHeight="1" x14ac:dyDescent="0.25">
      <c r="A80" s="107">
        <v>64</v>
      </c>
      <c r="B80" s="108" t="s">
        <v>201</v>
      </c>
      <c r="C80" s="109" t="s">
        <v>202</v>
      </c>
      <c r="D80" s="107">
        <v>2014014</v>
      </c>
      <c r="E80" s="109" t="s">
        <v>203</v>
      </c>
      <c r="F80" s="88">
        <v>56.95</v>
      </c>
      <c r="G80" s="74">
        <v>1</v>
      </c>
      <c r="H80" s="118">
        <f t="shared" si="8"/>
        <v>2.9499561018437226</v>
      </c>
      <c r="I80" s="83">
        <f t="shared" si="9"/>
        <v>0</v>
      </c>
      <c r="J80" s="78">
        <f t="shared" si="10"/>
        <v>5</v>
      </c>
      <c r="K80" s="83">
        <f t="shared" si="11"/>
        <v>5</v>
      </c>
      <c r="L80" s="78">
        <v>9</v>
      </c>
      <c r="M80" s="7"/>
    </row>
    <row r="81" spans="1:13" ht="12.95" customHeight="1" x14ac:dyDescent="0.25">
      <c r="A81" s="107">
        <v>77</v>
      </c>
      <c r="B81" s="110" t="s">
        <v>227</v>
      </c>
      <c r="C81" s="109" t="s">
        <v>40</v>
      </c>
      <c r="D81" s="107">
        <v>2010134</v>
      </c>
      <c r="E81" s="109" t="s">
        <v>228</v>
      </c>
      <c r="F81" s="88">
        <v>57.24</v>
      </c>
      <c r="G81" s="74">
        <v>1</v>
      </c>
      <c r="H81" s="118">
        <f t="shared" si="8"/>
        <v>2.9350104821802936</v>
      </c>
      <c r="I81" s="83">
        <f t="shared" si="9"/>
        <v>0</v>
      </c>
      <c r="J81" s="78">
        <f t="shared" si="10"/>
        <v>5</v>
      </c>
      <c r="K81" s="83">
        <f t="shared" si="11"/>
        <v>5</v>
      </c>
      <c r="L81" s="78">
        <v>10</v>
      </c>
      <c r="M81" s="7"/>
    </row>
    <row r="82" spans="1:13" ht="12.95" customHeight="1" x14ac:dyDescent="0.25">
      <c r="A82" s="107">
        <v>66</v>
      </c>
      <c r="B82" s="110" t="s">
        <v>207</v>
      </c>
      <c r="C82" s="109" t="s">
        <v>208</v>
      </c>
      <c r="D82" s="107">
        <v>2013025</v>
      </c>
      <c r="E82" s="109" t="s">
        <v>209</v>
      </c>
      <c r="F82" s="83">
        <v>58.47</v>
      </c>
      <c r="G82" s="74">
        <v>2</v>
      </c>
      <c r="H82" s="118">
        <f t="shared" si="8"/>
        <v>2.8732683427398666</v>
      </c>
      <c r="I82" s="83">
        <f t="shared" si="9"/>
        <v>0</v>
      </c>
      <c r="J82" s="78">
        <f t="shared" si="10"/>
        <v>10</v>
      </c>
      <c r="K82" s="83">
        <f t="shared" si="11"/>
        <v>10</v>
      </c>
      <c r="L82" s="78">
        <v>11</v>
      </c>
      <c r="M82" s="7"/>
    </row>
    <row r="83" spans="1:13" ht="12.95" customHeight="1" x14ac:dyDescent="0.25">
      <c r="A83" s="107">
        <v>70</v>
      </c>
      <c r="B83" s="108" t="s">
        <v>63</v>
      </c>
      <c r="C83" s="109" t="s">
        <v>104</v>
      </c>
      <c r="D83" s="107">
        <v>2010135</v>
      </c>
      <c r="E83" s="109" t="s">
        <v>214</v>
      </c>
      <c r="F83" s="88">
        <v>69.63</v>
      </c>
      <c r="G83" s="74">
        <v>2</v>
      </c>
      <c r="H83" s="118">
        <f t="shared" si="8"/>
        <v>2.412753123653598</v>
      </c>
      <c r="I83" s="83">
        <f t="shared" si="9"/>
        <v>9.6299999999999955</v>
      </c>
      <c r="J83" s="78">
        <f t="shared" si="10"/>
        <v>10</v>
      </c>
      <c r="K83" s="83">
        <f t="shared" si="11"/>
        <v>19.629999999999995</v>
      </c>
      <c r="L83" s="78">
        <v>12</v>
      </c>
      <c r="M83" s="7"/>
    </row>
    <row r="84" spans="1:13" ht="12.95" customHeight="1" x14ac:dyDescent="0.25">
      <c r="A84" s="107">
        <v>69</v>
      </c>
      <c r="B84" s="110" t="s">
        <v>193</v>
      </c>
      <c r="C84" s="109" t="s">
        <v>194</v>
      </c>
      <c r="D84" s="107">
        <v>2010112</v>
      </c>
      <c r="E84" s="109" t="s">
        <v>213</v>
      </c>
      <c r="F84" s="88">
        <v>70.78</v>
      </c>
      <c r="G84" s="74">
        <v>3</v>
      </c>
      <c r="H84" s="118">
        <f t="shared" si="8"/>
        <v>2.3735518508053124</v>
      </c>
      <c r="I84" s="83">
        <f t="shared" si="9"/>
        <v>10.780000000000001</v>
      </c>
      <c r="J84" s="78">
        <f t="shared" si="10"/>
        <v>15</v>
      </c>
      <c r="K84" s="83">
        <f t="shared" si="11"/>
        <v>25.78</v>
      </c>
      <c r="L84" s="78">
        <v>13</v>
      </c>
      <c r="M84" s="7"/>
    </row>
    <row r="85" spans="1:13" ht="12.95" customHeight="1" x14ac:dyDescent="0.25">
      <c r="A85" s="107">
        <v>71</v>
      </c>
      <c r="B85" s="108" t="s">
        <v>42</v>
      </c>
      <c r="C85" s="109" t="s">
        <v>180</v>
      </c>
      <c r="D85" s="107">
        <v>2016022</v>
      </c>
      <c r="E85" s="109" t="s">
        <v>215</v>
      </c>
      <c r="F85" s="88"/>
      <c r="G85" s="74" t="s">
        <v>272</v>
      </c>
      <c r="H85" s="118"/>
      <c r="I85" s="83">
        <f t="shared" si="9"/>
        <v>0</v>
      </c>
      <c r="J85" s="78" t="str">
        <f t="shared" si="10"/>
        <v>dk</v>
      </c>
      <c r="K85" s="83" t="str">
        <f t="shared" si="11"/>
        <v>dk</v>
      </c>
      <c r="L85" s="78">
        <v>14</v>
      </c>
      <c r="M85" s="7"/>
    </row>
    <row r="86" spans="1:13" ht="12.95" customHeight="1" x14ac:dyDescent="0.25">
      <c r="A86" s="107">
        <v>72</v>
      </c>
      <c r="B86" s="108" t="s">
        <v>216</v>
      </c>
      <c r="C86" s="109" t="s">
        <v>217</v>
      </c>
      <c r="D86" s="107">
        <v>2010047</v>
      </c>
      <c r="E86" s="109" t="s">
        <v>218</v>
      </c>
      <c r="F86" s="88"/>
      <c r="G86" s="74" t="s">
        <v>272</v>
      </c>
      <c r="H86" s="118"/>
      <c r="I86" s="83">
        <f t="shared" si="9"/>
        <v>0</v>
      </c>
      <c r="J86" s="78" t="str">
        <f t="shared" si="10"/>
        <v>dk</v>
      </c>
      <c r="K86" s="83" t="str">
        <f t="shared" si="11"/>
        <v>dk</v>
      </c>
      <c r="L86" s="78">
        <v>15</v>
      </c>
      <c r="M86" s="7"/>
    </row>
    <row r="87" spans="1:13" ht="12.95" customHeight="1" x14ac:dyDescent="0.25">
      <c r="A87" s="107">
        <v>76</v>
      </c>
      <c r="B87" s="108" t="s">
        <v>123</v>
      </c>
      <c r="C87" s="109" t="s">
        <v>124</v>
      </c>
      <c r="D87" s="107">
        <v>2015017</v>
      </c>
      <c r="E87" s="109" t="s">
        <v>226</v>
      </c>
      <c r="F87" s="88"/>
      <c r="G87" s="74" t="s">
        <v>272</v>
      </c>
      <c r="H87" s="118"/>
      <c r="I87" s="83">
        <f t="shared" si="9"/>
        <v>0</v>
      </c>
      <c r="J87" s="78" t="str">
        <f t="shared" si="10"/>
        <v>dk</v>
      </c>
      <c r="K87" s="83" t="str">
        <f t="shared" si="11"/>
        <v>dk</v>
      </c>
      <c r="L87" s="78">
        <v>16</v>
      </c>
      <c r="M87" s="7"/>
    </row>
    <row r="88" spans="1:13" ht="12.95" customHeight="1" x14ac:dyDescent="0.25">
      <c r="A88" s="107">
        <v>78</v>
      </c>
      <c r="B88" s="110" t="s">
        <v>229</v>
      </c>
      <c r="C88" s="109" t="s">
        <v>230</v>
      </c>
      <c r="D88" s="107">
        <v>2010139</v>
      </c>
      <c r="E88" s="109" t="s">
        <v>231</v>
      </c>
      <c r="F88" s="88"/>
      <c r="G88" s="74" t="s">
        <v>272</v>
      </c>
      <c r="H88" s="118"/>
      <c r="I88" s="83">
        <f t="shared" si="9"/>
        <v>0</v>
      </c>
      <c r="J88" s="78" t="str">
        <f t="shared" si="10"/>
        <v>dk</v>
      </c>
      <c r="K88" s="83" t="str">
        <f t="shared" si="11"/>
        <v>dk</v>
      </c>
      <c r="L88" s="78">
        <v>17</v>
      </c>
      <c r="M88" s="7"/>
    </row>
    <row r="89" spans="1:13" x14ac:dyDescent="0.25">
      <c r="A89" s="53"/>
      <c r="B89" s="54" t="s">
        <v>35</v>
      </c>
      <c r="C89" s="55"/>
      <c r="D89" s="55" t="s">
        <v>16</v>
      </c>
      <c r="E89" s="85"/>
      <c r="F89" s="56" t="s">
        <v>17</v>
      </c>
      <c r="G89" s="93">
        <v>50</v>
      </c>
      <c r="H89" s="56"/>
      <c r="I89" s="96"/>
      <c r="J89" s="84"/>
      <c r="K89" s="79"/>
      <c r="L89" s="80"/>
    </row>
    <row r="90" spans="1:13" x14ac:dyDescent="0.25">
      <c r="A90" s="58"/>
      <c r="B90" s="76" t="s">
        <v>29</v>
      </c>
      <c r="C90" s="76">
        <v>176</v>
      </c>
      <c r="D90" s="59" t="s">
        <v>28</v>
      </c>
      <c r="E90" s="59"/>
      <c r="F90" s="60" t="s">
        <v>3</v>
      </c>
      <c r="G90" s="94">
        <v>75</v>
      </c>
      <c r="H90" s="60"/>
      <c r="I90" s="97"/>
      <c r="J90" s="77"/>
      <c r="K90" s="77"/>
      <c r="L90" s="82"/>
    </row>
    <row r="91" spans="1:13" x14ac:dyDescent="0.25">
      <c r="A91" s="61" t="s">
        <v>4</v>
      </c>
      <c r="B91" s="62" t="s">
        <v>5</v>
      </c>
      <c r="C91" s="63"/>
      <c r="D91" s="64" t="s">
        <v>6</v>
      </c>
      <c r="E91" s="64" t="s">
        <v>7</v>
      </c>
      <c r="F91" s="65" t="s">
        <v>8</v>
      </c>
      <c r="G91" s="66" t="s">
        <v>18</v>
      </c>
      <c r="H91" s="65" t="s">
        <v>28</v>
      </c>
      <c r="I91" s="66" t="s">
        <v>30</v>
      </c>
      <c r="J91" s="66" t="s">
        <v>31</v>
      </c>
      <c r="K91" s="65" t="s">
        <v>19</v>
      </c>
      <c r="L91" s="67" t="s">
        <v>10</v>
      </c>
    </row>
    <row r="92" spans="1:13" x14ac:dyDescent="0.25">
      <c r="A92" s="68" t="s">
        <v>11</v>
      </c>
      <c r="B92" s="69" t="s">
        <v>12</v>
      </c>
      <c r="C92" s="70"/>
      <c r="D92" s="71"/>
      <c r="E92" s="71"/>
      <c r="F92" s="72" t="s">
        <v>20</v>
      </c>
      <c r="G92" s="95"/>
      <c r="H92" s="72" t="s">
        <v>27</v>
      </c>
      <c r="I92" s="72" t="s">
        <v>31</v>
      </c>
      <c r="J92" s="73" t="s">
        <v>32</v>
      </c>
      <c r="K92" s="72" t="s">
        <v>21</v>
      </c>
      <c r="L92" s="71" t="s">
        <v>15</v>
      </c>
    </row>
    <row r="93" spans="1:13" x14ac:dyDescent="0.25">
      <c r="A93" s="107">
        <v>85</v>
      </c>
      <c r="B93" s="108" t="s">
        <v>243</v>
      </c>
      <c r="C93" s="109" t="s">
        <v>244</v>
      </c>
      <c r="D93" s="107">
        <v>2016012</v>
      </c>
      <c r="E93" s="109" t="s">
        <v>245</v>
      </c>
      <c r="F93" s="88">
        <v>44.61</v>
      </c>
      <c r="G93" s="74"/>
      <c r="H93" s="118">
        <f>$C$90/F93</f>
        <v>3.9453037435552569</v>
      </c>
      <c r="I93" s="83">
        <f t="shared" ref="I93:I111" si="12">IF(F93&lt;$G$89,0,IF(AND(OR(F93=$G$89,F93&gt;$G$89),F93&lt;$G$90),F93-$G$89,IF(F93=$G$90,$G$90-$G$89,IF(F93&gt;$G$90,"dk"))))</f>
        <v>0</v>
      </c>
      <c r="J93" s="78">
        <f t="shared" ref="J93:J111" si="13">IF(G93="dk","dk",G93*5)</f>
        <v>0</v>
      </c>
      <c r="K93" s="83">
        <f t="shared" ref="K93:K111" si="14">IF(I93="dk","dk",IF(J93="dk","dk",I93+J93))</f>
        <v>0</v>
      </c>
      <c r="L93" s="78">
        <v>1</v>
      </c>
    </row>
    <row r="94" spans="1:13" x14ac:dyDescent="0.25">
      <c r="A94" s="107">
        <v>92</v>
      </c>
      <c r="B94" s="108" t="s">
        <v>95</v>
      </c>
      <c r="C94" s="109" t="s">
        <v>96</v>
      </c>
      <c r="D94" s="107">
        <v>2010137</v>
      </c>
      <c r="E94" s="109" t="s">
        <v>254</v>
      </c>
      <c r="F94" s="88">
        <v>49.47</v>
      </c>
      <c r="G94" s="74"/>
      <c r="H94" s="118">
        <f t="shared" ref="H94:H106" si="15">$C$90/F94</f>
        <v>3.5577117444916113</v>
      </c>
      <c r="I94" s="83">
        <f t="shared" si="12"/>
        <v>0</v>
      </c>
      <c r="J94" s="78">
        <f t="shared" si="13"/>
        <v>0</v>
      </c>
      <c r="K94" s="83">
        <f t="shared" si="14"/>
        <v>0</v>
      </c>
      <c r="L94" s="78">
        <v>2</v>
      </c>
    </row>
    <row r="95" spans="1:13" x14ac:dyDescent="0.25">
      <c r="A95" s="107">
        <v>79</v>
      </c>
      <c r="B95" s="113" t="s">
        <v>111</v>
      </c>
      <c r="C95" s="113" t="s">
        <v>112</v>
      </c>
      <c r="D95" s="114">
        <v>2015058</v>
      </c>
      <c r="E95" s="113" t="s">
        <v>232</v>
      </c>
      <c r="F95" s="88">
        <v>51.37</v>
      </c>
      <c r="G95" s="74"/>
      <c r="H95" s="118">
        <f t="shared" si="15"/>
        <v>3.4261241970021414</v>
      </c>
      <c r="I95" s="83">
        <f t="shared" si="12"/>
        <v>1.3699999999999974</v>
      </c>
      <c r="J95" s="78">
        <f t="shared" si="13"/>
        <v>0</v>
      </c>
      <c r="K95" s="83">
        <f t="shared" si="14"/>
        <v>1.3699999999999974</v>
      </c>
      <c r="L95" s="78">
        <v>3</v>
      </c>
    </row>
    <row r="96" spans="1:13" x14ac:dyDescent="0.25">
      <c r="A96" s="107">
        <v>83</v>
      </c>
      <c r="B96" s="113" t="s">
        <v>111</v>
      </c>
      <c r="C96" s="113" t="s">
        <v>112</v>
      </c>
      <c r="D96" s="114">
        <v>2015057</v>
      </c>
      <c r="E96" s="113" t="s">
        <v>241</v>
      </c>
      <c r="F96" s="83">
        <v>45.38</v>
      </c>
      <c r="G96" s="74">
        <v>1</v>
      </c>
      <c r="H96" s="118">
        <f t="shared" si="15"/>
        <v>3.878360511238431</v>
      </c>
      <c r="I96" s="83">
        <f t="shared" si="12"/>
        <v>0</v>
      </c>
      <c r="J96" s="78">
        <f t="shared" si="13"/>
        <v>5</v>
      </c>
      <c r="K96" s="83">
        <f t="shared" si="14"/>
        <v>5</v>
      </c>
      <c r="L96" s="78">
        <v>4</v>
      </c>
    </row>
    <row r="97" spans="1:12" x14ac:dyDescent="0.25">
      <c r="A97" s="107">
        <v>84</v>
      </c>
      <c r="B97" s="113" t="s">
        <v>233</v>
      </c>
      <c r="C97" s="113" t="s">
        <v>234</v>
      </c>
      <c r="D97" s="114">
        <v>2014073</v>
      </c>
      <c r="E97" s="113" t="s">
        <v>242</v>
      </c>
      <c r="F97" s="88">
        <v>46.72</v>
      </c>
      <c r="G97" s="74">
        <v>1</v>
      </c>
      <c r="H97" s="118">
        <f t="shared" si="15"/>
        <v>3.7671232876712328</v>
      </c>
      <c r="I97" s="83">
        <f t="shared" si="12"/>
        <v>0</v>
      </c>
      <c r="J97" s="78">
        <f t="shared" si="13"/>
        <v>5</v>
      </c>
      <c r="K97" s="83">
        <f t="shared" si="14"/>
        <v>5</v>
      </c>
      <c r="L97" s="78">
        <v>5</v>
      </c>
    </row>
    <row r="98" spans="1:12" x14ac:dyDescent="0.25">
      <c r="A98" s="107">
        <v>80</v>
      </c>
      <c r="B98" s="113" t="s">
        <v>233</v>
      </c>
      <c r="C98" s="113" t="s">
        <v>234</v>
      </c>
      <c r="D98" s="114">
        <v>2014074</v>
      </c>
      <c r="E98" s="113" t="s">
        <v>235</v>
      </c>
      <c r="F98" s="88">
        <v>49.67</v>
      </c>
      <c r="G98" s="74">
        <v>1</v>
      </c>
      <c r="H98" s="118">
        <f t="shared" si="15"/>
        <v>3.5433863499094018</v>
      </c>
      <c r="I98" s="83">
        <f t="shared" si="12"/>
        <v>0</v>
      </c>
      <c r="J98" s="78">
        <f t="shared" si="13"/>
        <v>5</v>
      </c>
      <c r="K98" s="83">
        <f t="shared" si="14"/>
        <v>5</v>
      </c>
      <c r="L98" s="78">
        <v>6</v>
      </c>
    </row>
    <row r="99" spans="1:12" x14ac:dyDescent="0.25">
      <c r="A99" s="107">
        <v>94</v>
      </c>
      <c r="B99" s="108" t="s">
        <v>256</v>
      </c>
      <c r="C99" s="109" t="s">
        <v>257</v>
      </c>
      <c r="D99" s="107">
        <v>2016013</v>
      </c>
      <c r="E99" s="109" t="s">
        <v>258</v>
      </c>
      <c r="F99" s="88">
        <v>40.75</v>
      </c>
      <c r="G99" s="74">
        <v>2</v>
      </c>
      <c r="H99" s="118">
        <f t="shared" si="15"/>
        <v>4.3190184049079754</v>
      </c>
      <c r="I99" s="83">
        <f t="shared" si="12"/>
        <v>0</v>
      </c>
      <c r="J99" s="78">
        <f t="shared" si="13"/>
        <v>10</v>
      </c>
      <c r="K99" s="83">
        <f t="shared" si="14"/>
        <v>10</v>
      </c>
      <c r="L99" s="78">
        <v>7</v>
      </c>
    </row>
    <row r="100" spans="1:12" x14ac:dyDescent="0.25">
      <c r="A100" s="107">
        <v>87</v>
      </c>
      <c r="B100" s="108" t="s">
        <v>153</v>
      </c>
      <c r="C100" s="109" t="s">
        <v>96</v>
      </c>
      <c r="D100" s="107">
        <v>2014066</v>
      </c>
      <c r="E100" s="109" t="s">
        <v>246</v>
      </c>
      <c r="F100" s="88">
        <v>49.61</v>
      </c>
      <c r="G100" s="74">
        <v>2</v>
      </c>
      <c r="H100" s="118">
        <f t="shared" si="15"/>
        <v>3.5476718403547673</v>
      </c>
      <c r="I100" s="83">
        <f t="shared" si="12"/>
        <v>0</v>
      </c>
      <c r="J100" s="78">
        <f t="shared" si="13"/>
        <v>10</v>
      </c>
      <c r="K100" s="83">
        <f t="shared" si="14"/>
        <v>10</v>
      </c>
      <c r="L100" s="78">
        <v>8</v>
      </c>
    </row>
    <row r="101" spans="1:12" x14ac:dyDescent="0.25">
      <c r="A101" s="107">
        <v>99</v>
      </c>
      <c r="B101" s="108" t="s">
        <v>263</v>
      </c>
      <c r="C101" s="109" t="s">
        <v>264</v>
      </c>
      <c r="D101" s="107">
        <v>2015003</v>
      </c>
      <c r="E101" s="109" t="s">
        <v>218</v>
      </c>
      <c r="F101" s="88">
        <v>52.19</v>
      </c>
      <c r="G101" s="74">
        <v>2</v>
      </c>
      <c r="H101" s="118">
        <f t="shared" si="15"/>
        <v>3.3722935428242962</v>
      </c>
      <c r="I101" s="83">
        <f t="shared" si="12"/>
        <v>2.1899999999999977</v>
      </c>
      <c r="J101" s="78">
        <f t="shared" si="13"/>
        <v>10</v>
      </c>
      <c r="K101" s="83">
        <f t="shared" si="14"/>
        <v>12.189999999999998</v>
      </c>
      <c r="L101" s="78">
        <v>9</v>
      </c>
    </row>
    <row r="102" spans="1:12" x14ac:dyDescent="0.25">
      <c r="A102" s="107">
        <v>95</v>
      </c>
      <c r="B102" s="110" t="s">
        <v>66</v>
      </c>
      <c r="C102" s="109" t="s">
        <v>67</v>
      </c>
      <c r="D102" s="107">
        <v>2014068</v>
      </c>
      <c r="E102" s="109" t="s">
        <v>259</v>
      </c>
      <c r="F102" s="88">
        <v>38.69</v>
      </c>
      <c r="G102" s="74">
        <v>3</v>
      </c>
      <c r="H102" s="118">
        <f t="shared" si="15"/>
        <v>4.5489790643577157</v>
      </c>
      <c r="I102" s="83">
        <f t="shared" si="12"/>
        <v>0</v>
      </c>
      <c r="J102" s="78">
        <f t="shared" si="13"/>
        <v>15</v>
      </c>
      <c r="K102" s="83">
        <f t="shared" si="14"/>
        <v>15</v>
      </c>
      <c r="L102" s="78">
        <v>10</v>
      </c>
    </row>
    <row r="103" spans="1:12" x14ac:dyDescent="0.25">
      <c r="A103" s="107">
        <v>88</v>
      </c>
      <c r="B103" s="108" t="s">
        <v>63</v>
      </c>
      <c r="C103" s="109" t="s">
        <v>104</v>
      </c>
      <c r="D103" s="107">
        <v>2014001</v>
      </c>
      <c r="E103" s="109" t="s">
        <v>247</v>
      </c>
      <c r="F103" s="88">
        <v>44.81</v>
      </c>
      <c r="G103" s="74">
        <v>4</v>
      </c>
      <c r="H103" s="118">
        <f t="shared" si="15"/>
        <v>3.9276947110020082</v>
      </c>
      <c r="I103" s="83">
        <f t="shared" si="12"/>
        <v>0</v>
      </c>
      <c r="J103" s="78">
        <f t="shared" si="13"/>
        <v>20</v>
      </c>
      <c r="K103" s="83">
        <f t="shared" si="14"/>
        <v>20</v>
      </c>
      <c r="L103" s="78">
        <v>11</v>
      </c>
    </row>
    <row r="104" spans="1:12" x14ac:dyDescent="0.25">
      <c r="A104" s="107">
        <v>86</v>
      </c>
      <c r="B104" s="110" t="s">
        <v>56</v>
      </c>
      <c r="C104" s="109" t="s">
        <v>57</v>
      </c>
      <c r="D104" s="107">
        <v>2012011</v>
      </c>
      <c r="E104" s="109" t="s">
        <v>173</v>
      </c>
      <c r="F104" s="88">
        <v>45.52</v>
      </c>
      <c r="G104" s="74">
        <v>4</v>
      </c>
      <c r="H104" s="118">
        <f t="shared" si="15"/>
        <v>3.8664323374340945</v>
      </c>
      <c r="I104" s="83">
        <f t="shared" si="12"/>
        <v>0</v>
      </c>
      <c r="J104" s="78">
        <f t="shared" si="13"/>
        <v>20</v>
      </c>
      <c r="K104" s="83">
        <f t="shared" si="14"/>
        <v>20</v>
      </c>
      <c r="L104" s="78">
        <v>12</v>
      </c>
    </row>
    <row r="105" spans="1:12" x14ac:dyDescent="0.25">
      <c r="A105" s="107">
        <v>90</v>
      </c>
      <c r="B105" s="108" t="s">
        <v>251</v>
      </c>
      <c r="C105" s="109" t="s">
        <v>252</v>
      </c>
      <c r="D105" s="107">
        <v>2014003</v>
      </c>
      <c r="E105" s="109" t="s">
        <v>253</v>
      </c>
      <c r="F105" s="88">
        <v>68.569999999999993</v>
      </c>
      <c r="G105" s="74">
        <v>1</v>
      </c>
      <c r="H105" s="118">
        <f t="shared" si="15"/>
        <v>2.5667201400029169</v>
      </c>
      <c r="I105" s="83">
        <f t="shared" si="12"/>
        <v>18.569999999999993</v>
      </c>
      <c r="J105" s="78">
        <f t="shared" si="13"/>
        <v>5</v>
      </c>
      <c r="K105" s="83">
        <f t="shared" si="14"/>
        <v>23.569999999999993</v>
      </c>
      <c r="L105" s="78">
        <v>13</v>
      </c>
    </row>
    <row r="106" spans="1:12" x14ac:dyDescent="0.25">
      <c r="A106" s="107">
        <v>97</v>
      </c>
      <c r="B106" s="110" t="s">
        <v>56</v>
      </c>
      <c r="C106" s="109" t="s">
        <v>90</v>
      </c>
      <c r="D106" s="107">
        <v>2013008</v>
      </c>
      <c r="E106" s="109" t="s">
        <v>261</v>
      </c>
      <c r="F106" s="88">
        <v>36.840000000000003</v>
      </c>
      <c r="G106" s="74">
        <v>7</v>
      </c>
      <c r="H106" s="118">
        <f t="shared" si="15"/>
        <v>4.7774158523344186</v>
      </c>
      <c r="I106" s="83">
        <f t="shared" si="12"/>
        <v>0</v>
      </c>
      <c r="J106" s="78">
        <f t="shared" si="13"/>
        <v>35</v>
      </c>
      <c r="K106" s="83">
        <f t="shared" si="14"/>
        <v>35</v>
      </c>
      <c r="L106" s="78">
        <v>14</v>
      </c>
    </row>
    <row r="107" spans="1:12" x14ac:dyDescent="0.25">
      <c r="A107" s="107">
        <v>82</v>
      </c>
      <c r="B107" s="113" t="s">
        <v>239</v>
      </c>
      <c r="C107" s="113" t="s">
        <v>240</v>
      </c>
      <c r="D107" s="114">
        <v>2016044</v>
      </c>
      <c r="E107" s="113" t="s">
        <v>100</v>
      </c>
      <c r="F107" s="88"/>
      <c r="G107" s="74" t="s">
        <v>272</v>
      </c>
      <c r="H107" s="118"/>
      <c r="I107" s="83">
        <f t="shared" si="12"/>
        <v>0</v>
      </c>
      <c r="J107" s="78" t="str">
        <f t="shared" si="13"/>
        <v>dk</v>
      </c>
      <c r="K107" s="83" t="str">
        <f t="shared" si="14"/>
        <v>dk</v>
      </c>
      <c r="L107" s="78">
        <v>15</v>
      </c>
    </row>
    <row r="108" spans="1:12" x14ac:dyDescent="0.25">
      <c r="A108" s="107">
        <v>93</v>
      </c>
      <c r="B108" s="108" t="s">
        <v>170</v>
      </c>
      <c r="C108" s="109" t="s">
        <v>171</v>
      </c>
      <c r="D108" s="107">
        <v>2015052</v>
      </c>
      <c r="E108" s="109" t="s">
        <v>255</v>
      </c>
      <c r="F108" s="88"/>
      <c r="G108" s="74" t="s">
        <v>272</v>
      </c>
      <c r="H108" s="118"/>
      <c r="I108" s="83">
        <f t="shared" si="12"/>
        <v>0</v>
      </c>
      <c r="J108" s="78" t="str">
        <f t="shared" si="13"/>
        <v>dk</v>
      </c>
      <c r="K108" s="83" t="str">
        <f t="shared" si="14"/>
        <v>dk</v>
      </c>
      <c r="L108" s="78">
        <v>16</v>
      </c>
    </row>
    <row r="109" spans="1:12" x14ac:dyDescent="0.25">
      <c r="A109" s="107">
        <v>96</v>
      </c>
      <c r="B109" s="110" t="s">
        <v>204</v>
      </c>
      <c r="C109" s="109" t="s">
        <v>205</v>
      </c>
      <c r="D109" s="107">
        <v>2015085</v>
      </c>
      <c r="E109" s="109" t="s">
        <v>260</v>
      </c>
      <c r="F109" s="88"/>
      <c r="G109" s="74" t="s">
        <v>272</v>
      </c>
      <c r="H109" s="118"/>
      <c r="I109" s="83">
        <f t="shared" si="12"/>
        <v>0</v>
      </c>
      <c r="J109" s="78" t="str">
        <f t="shared" si="13"/>
        <v>dk</v>
      </c>
      <c r="K109" s="83" t="str">
        <f t="shared" si="14"/>
        <v>dk</v>
      </c>
      <c r="L109" s="78">
        <v>17</v>
      </c>
    </row>
    <row r="110" spans="1:12" x14ac:dyDescent="0.25">
      <c r="A110" s="107">
        <v>98</v>
      </c>
      <c r="B110" s="108" t="s">
        <v>42</v>
      </c>
      <c r="C110" s="109" t="s">
        <v>43</v>
      </c>
      <c r="D110" s="107">
        <v>2015045</v>
      </c>
      <c r="E110" s="109" t="s">
        <v>262</v>
      </c>
      <c r="F110" s="83"/>
      <c r="G110" s="74" t="s">
        <v>272</v>
      </c>
      <c r="H110" s="118"/>
      <c r="I110" s="83">
        <f t="shared" si="12"/>
        <v>0</v>
      </c>
      <c r="J110" s="78" t="str">
        <f t="shared" si="13"/>
        <v>dk</v>
      </c>
      <c r="K110" s="83" t="str">
        <f t="shared" si="14"/>
        <v>dk</v>
      </c>
      <c r="L110" s="78">
        <v>18</v>
      </c>
    </row>
    <row r="111" spans="1:12" x14ac:dyDescent="0.25">
      <c r="A111" s="107">
        <v>100</v>
      </c>
      <c r="B111" s="108" t="s">
        <v>265</v>
      </c>
      <c r="C111" s="109" t="s">
        <v>266</v>
      </c>
      <c r="D111" s="107">
        <v>2014002</v>
      </c>
      <c r="E111" s="109" t="s">
        <v>267</v>
      </c>
      <c r="F111" s="83"/>
      <c r="G111" s="74" t="s">
        <v>272</v>
      </c>
      <c r="H111" s="118"/>
      <c r="I111" s="83">
        <f t="shared" si="12"/>
        <v>0</v>
      </c>
      <c r="J111" s="78" t="str">
        <f t="shared" si="13"/>
        <v>dk</v>
      </c>
      <c r="K111" s="83" t="str">
        <f t="shared" si="14"/>
        <v>dk</v>
      </c>
      <c r="L111" s="78">
        <v>19</v>
      </c>
    </row>
    <row r="112" spans="1:12" x14ac:dyDescent="0.25">
      <c r="A112" s="107">
        <v>81</v>
      </c>
      <c r="B112" s="113" t="s">
        <v>236</v>
      </c>
      <c r="C112" s="113" t="s">
        <v>237</v>
      </c>
      <c r="D112" s="114" t="s">
        <v>50</v>
      </c>
      <c r="E112" s="113" t="s">
        <v>238</v>
      </c>
      <c r="F112" s="88"/>
      <c r="G112" s="74"/>
      <c r="H112" s="118"/>
      <c r="I112" s="83"/>
      <c r="J112" s="78"/>
      <c r="K112" s="83"/>
      <c r="L112" s="78">
        <v>20</v>
      </c>
    </row>
    <row r="113" spans="1:12" x14ac:dyDescent="0.25">
      <c r="A113" s="107">
        <v>89</v>
      </c>
      <c r="B113" s="110" t="s">
        <v>248</v>
      </c>
      <c r="C113" s="109" t="s">
        <v>249</v>
      </c>
      <c r="D113" s="107" t="s">
        <v>50</v>
      </c>
      <c r="E113" s="109" t="s">
        <v>250</v>
      </c>
      <c r="F113" s="88"/>
      <c r="G113" s="74"/>
      <c r="H113" s="118"/>
      <c r="I113" s="83"/>
      <c r="J113" s="78"/>
      <c r="K113" s="83"/>
      <c r="L113" s="78">
        <v>21</v>
      </c>
    </row>
  </sheetData>
  <sheetProtection algorithmName="SHA-512" hashValue="O4uKpe19VPd44au1bBtBVBdHKtb6YEVf41XbNLcayqDj5PpNfhlil7oIPe9p4REgwlW2nLNub698HtU0A/wp3g==" saltValue="DuJ9M/t/YxerO1znn94I0Q==" spinCount="100000" sheet="1" objects="1" scenarios="1" selectLockedCells="1" selectUnlockedCells="1"/>
  <protectedRanges>
    <protectedRange password="8231" sqref="H1:H2 F1:F4 H34:H35 F34:F37 H68:H69 F68:F71 H89:H90 F89:F92" name="Bereik1"/>
  </protectedRanges>
  <sortState ref="A93:K113">
    <sortCondition ref="K93:K113"/>
    <sortCondition ref="F93:F113"/>
  </sortState>
  <pageMargins left="0.23622047244094491" right="0.15748031496062992" top="0.59055118110236227" bottom="0.59055118110236227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B4B6A-2092-4D25-A3A9-1FAE358F306D}">
  <dimension ref="A1:M113"/>
  <sheetViews>
    <sheetView workbookViewId="0">
      <selection activeCell="K24" sqref="K24"/>
    </sheetView>
  </sheetViews>
  <sheetFormatPr defaultRowHeight="15" x14ac:dyDescent="0.25"/>
  <cols>
    <col min="1" max="1" width="4.7109375" style="75" customWidth="1"/>
    <col min="2" max="2" width="13.7109375" style="81" customWidth="1"/>
    <col min="3" max="3" width="8.7109375" style="81" customWidth="1"/>
    <col min="4" max="5" width="10.7109375" style="75" customWidth="1"/>
    <col min="6" max="9" width="6.7109375" style="75" customWidth="1"/>
    <col min="10" max="10" width="5.7109375" style="75" customWidth="1"/>
    <col min="11" max="12" width="6.7109375" style="75" customWidth="1"/>
    <col min="13" max="13" width="7.7109375" customWidth="1"/>
    <col min="252" max="252" width="4.7109375" customWidth="1"/>
    <col min="253" max="253" width="16.7109375" customWidth="1"/>
    <col min="254" max="254" width="10.7109375" customWidth="1"/>
    <col min="255" max="256" width="13.7109375" customWidth="1"/>
    <col min="257" max="257" width="7.7109375" customWidth="1"/>
    <col min="258" max="262" width="6.7109375" customWidth="1"/>
    <col min="263" max="264" width="7.7109375" customWidth="1"/>
    <col min="265" max="268" width="6.7109375" customWidth="1"/>
    <col min="508" max="508" width="4.7109375" customWidth="1"/>
    <col min="509" max="509" width="16.7109375" customWidth="1"/>
    <col min="510" max="510" width="10.7109375" customWidth="1"/>
    <col min="511" max="512" width="13.7109375" customWidth="1"/>
    <col min="513" max="513" width="7.7109375" customWidth="1"/>
    <col min="514" max="518" width="6.7109375" customWidth="1"/>
    <col min="519" max="520" width="7.7109375" customWidth="1"/>
    <col min="521" max="524" width="6.7109375" customWidth="1"/>
    <col min="764" max="764" width="4.7109375" customWidth="1"/>
    <col min="765" max="765" width="16.7109375" customWidth="1"/>
    <col min="766" max="766" width="10.7109375" customWidth="1"/>
    <col min="767" max="768" width="13.7109375" customWidth="1"/>
    <col min="769" max="769" width="7.7109375" customWidth="1"/>
    <col min="770" max="774" width="6.7109375" customWidth="1"/>
    <col min="775" max="776" width="7.7109375" customWidth="1"/>
    <col min="777" max="780" width="6.7109375" customWidth="1"/>
    <col min="1020" max="1020" width="4.7109375" customWidth="1"/>
    <col min="1021" max="1021" width="16.7109375" customWidth="1"/>
    <col min="1022" max="1022" width="10.7109375" customWidth="1"/>
    <col min="1023" max="1024" width="13.7109375" customWidth="1"/>
    <col min="1025" max="1025" width="7.7109375" customWidth="1"/>
    <col min="1026" max="1030" width="6.7109375" customWidth="1"/>
    <col min="1031" max="1032" width="7.7109375" customWidth="1"/>
    <col min="1033" max="1036" width="6.7109375" customWidth="1"/>
    <col min="1276" max="1276" width="4.7109375" customWidth="1"/>
    <col min="1277" max="1277" width="16.7109375" customWidth="1"/>
    <col min="1278" max="1278" width="10.7109375" customWidth="1"/>
    <col min="1279" max="1280" width="13.7109375" customWidth="1"/>
    <col min="1281" max="1281" width="7.7109375" customWidth="1"/>
    <col min="1282" max="1286" width="6.7109375" customWidth="1"/>
    <col min="1287" max="1288" width="7.7109375" customWidth="1"/>
    <col min="1289" max="1292" width="6.7109375" customWidth="1"/>
    <col min="1532" max="1532" width="4.7109375" customWidth="1"/>
    <col min="1533" max="1533" width="16.7109375" customWidth="1"/>
    <col min="1534" max="1534" width="10.7109375" customWidth="1"/>
    <col min="1535" max="1536" width="13.7109375" customWidth="1"/>
    <col min="1537" max="1537" width="7.7109375" customWidth="1"/>
    <col min="1538" max="1542" width="6.7109375" customWidth="1"/>
    <col min="1543" max="1544" width="7.7109375" customWidth="1"/>
    <col min="1545" max="1548" width="6.7109375" customWidth="1"/>
    <col min="1788" max="1788" width="4.7109375" customWidth="1"/>
    <col min="1789" max="1789" width="16.7109375" customWidth="1"/>
    <col min="1790" max="1790" width="10.7109375" customWidth="1"/>
    <col min="1791" max="1792" width="13.7109375" customWidth="1"/>
    <col min="1793" max="1793" width="7.7109375" customWidth="1"/>
    <col min="1794" max="1798" width="6.7109375" customWidth="1"/>
    <col min="1799" max="1800" width="7.7109375" customWidth="1"/>
    <col min="1801" max="1804" width="6.7109375" customWidth="1"/>
    <col min="2044" max="2044" width="4.7109375" customWidth="1"/>
    <col min="2045" max="2045" width="16.7109375" customWidth="1"/>
    <col min="2046" max="2046" width="10.7109375" customWidth="1"/>
    <col min="2047" max="2048" width="13.7109375" customWidth="1"/>
    <col min="2049" max="2049" width="7.7109375" customWidth="1"/>
    <col min="2050" max="2054" width="6.7109375" customWidth="1"/>
    <col min="2055" max="2056" width="7.7109375" customWidth="1"/>
    <col min="2057" max="2060" width="6.7109375" customWidth="1"/>
    <col min="2300" max="2300" width="4.7109375" customWidth="1"/>
    <col min="2301" max="2301" width="16.7109375" customWidth="1"/>
    <col min="2302" max="2302" width="10.7109375" customWidth="1"/>
    <col min="2303" max="2304" width="13.7109375" customWidth="1"/>
    <col min="2305" max="2305" width="7.7109375" customWidth="1"/>
    <col min="2306" max="2310" width="6.7109375" customWidth="1"/>
    <col min="2311" max="2312" width="7.7109375" customWidth="1"/>
    <col min="2313" max="2316" width="6.7109375" customWidth="1"/>
    <col min="2556" max="2556" width="4.7109375" customWidth="1"/>
    <col min="2557" max="2557" width="16.7109375" customWidth="1"/>
    <col min="2558" max="2558" width="10.7109375" customWidth="1"/>
    <col min="2559" max="2560" width="13.7109375" customWidth="1"/>
    <col min="2561" max="2561" width="7.7109375" customWidth="1"/>
    <col min="2562" max="2566" width="6.7109375" customWidth="1"/>
    <col min="2567" max="2568" width="7.7109375" customWidth="1"/>
    <col min="2569" max="2572" width="6.7109375" customWidth="1"/>
    <col min="2812" max="2812" width="4.7109375" customWidth="1"/>
    <col min="2813" max="2813" width="16.7109375" customWidth="1"/>
    <col min="2814" max="2814" width="10.7109375" customWidth="1"/>
    <col min="2815" max="2816" width="13.7109375" customWidth="1"/>
    <col min="2817" max="2817" width="7.7109375" customWidth="1"/>
    <col min="2818" max="2822" width="6.7109375" customWidth="1"/>
    <col min="2823" max="2824" width="7.7109375" customWidth="1"/>
    <col min="2825" max="2828" width="6.7109375" customWidth="1"/>
    <col min="3068" max="3068" width="4.7109375" customWidth="1"/>
    <col min="3069" max="3069" width="16.7109375" customWidth="1"/>
    <col min="3070" max="3070" width="10.7109375" customWidth="1"/>
    <col min="3071" max="3072" width="13.7109375" customWidth="1"/>
    <col min="3073" max="3073" width="7.7109375" customWidth="1"/>
    <col min="3074" max="3078" width="6.7109375" customWidth="1"/>
    <col min="3079" max="3080" width="7.7109375" customWidth="1"/>
    <col min="3081" max="3084" width="6.7109375" customWidth="1"/>
    <col min="3324" max="3324" width="4.7109375" customWidth="1"/>
    <col min="3325" max="3325" width="16.7109375" customWidth="1"/>
    <col min="3326" max="3326" width="10.7109375" customWidth="1"/>
    <col min="3327" max="3328" width="13.7109375" customWidth="1"/>
    <col min="3329" max="3329" width="7.7109375" customWidth="1"/>
    <col min="3330" max="3334" width="6.7109375" customWidth="1"/>
    <col min="3335" max="3336" width="7.7109375" customWidth="1"/>
    <col min="3337" max="3340" width="6.7109375" customWidth="1"/>
    <col min="3580" max="3580" width="4.7109375" customWidth="1"/>
    <col min="3581" max="3581" width="16.7109375" customWidth="1"/>
    <col min="3582" max="3582" width="10.7109375" customWidth="1"/>
    <col min="3583" max="3584" width="13.7109375" customWidth="1"/>
    <col min="3585" max="3585" width="7.7109375" customWidth="1"/>
    <col min="3586" max="3590" width="6.7109375" customWidth="1"/>
    <col min="3591" max="3592" width="7.7109375" customWidth="1"/>
    <col min="3593" max="3596" width="6.7109375" customWidth="1"/>
    <col min="3836" max="3836" width="4.7109375" customWidth="1"/>
    <col min="3837" max="3837" width="16.7109375" customWidth="1"/>
    <col min="3838" max="3838" width="10.7109375" customWidth="1"/>
    <col min="3839" max="3840" width="13.7109375" customWidth="1"/>
    <col min="3841" max="3841" width="7.7109375" customWidth="1"/>
    <col min="3842" max="3846" width="6.7109375" customWidth="1"/>
    <col min="3847" max="3848" width="7.7109375" customWidth="1"/>
    <col min="3849" max="3852" width="6.7109375" customWidth="1"/>
    <col min="4092" max="4092" width="4.7109375" customWidth="1"/>
    <col min="4093" max="4093" width="16.7109375" customWidth="1"/>
    <col min="4094" max="4094" width="10.7109375" customWidth="1"/>
    <col min="4095" max="4096" width="13.7109375" customWidth="1"/>
    <col min="4097" max="4097" width="7.7109375" customWidth="1"/>
    <col min="4098" max="4102" width="6.7109375" customWidth="1"/>
    <col min="4103" max="4104" width="7.7109375" customWidth="1"/>
    <col min="4105" max="4108" width="6.7109375" customWidth="1"/>
    <col min="4348" max="4348" width="4.7109375" customWidth="1"/>
    <col min="4349" max="4349" width="16.7109375" customWidth="1"/>
    <col min="4350" max="4350" width="10.7109375" customWidth="1"/>
    <col min="4351" max="4352" width="13.7109375" customWidth="1"/>
    <col min="4353" max="4353" width="7.7109375" customWidth="1"/>
    <col min="4354" max="4358" width="6.7109375" customWidth="1"/>
    <col min="4359" max="4360" width="7.7109375" customWidth="1"/>
    <col min="4361" max="4364" width="6.7109375" customWidth="1"/>
    <col min="4604" max="4604" width="4.7109375" customWidth="1"/>
    <col min="4605" max="4605" width="16.7109375" customWidth="1"/>
    <col min="4606" max="4606" width="10.7109375" customWidth="1"/>
    <col min="4607" max="4608" width="13.7109375" customWidth="1"/>
    <col min="4609" max="4609" width="7.7109375" customWidth="1"/>
    <col min="4610" max="4614" width="6.7109375" customWidth="1"/>
    <col min="4615" max="4616" width="7.7109375" customWidth="1"/>
    <col min="4617" max="4620" width="6.7109375" customWidth="1"/>
    <col min="4860" max="4860" width="4.7109375" customWidth="1"/>
    <col min="4861" max="4861" width="16.7109375" customWidth="1"/>
    <col min="4862" max="4862" width="10.7109375" customWidth="1"/>
    <col min="4863" max="4864" width="13.7109375" customWidth="1"/>
    <col min="4865" max="4865" width="7.7109375" customWidth="1"/>
    <col min="4866" max="4870" width="6.7109375" customWidth="1"/>
    <col min="4871" max="4872" width="7.7109375" customWidth="1"/>
    <col min="4873" max="4876" width="6.7109375" customWidth="1"/>
    <col min="5116" max="5116" width="4.7109375" customWidth="1"/>
    <col min="5117" max="5117" width="16.7109375" customWidth="1"/>
    <col min="5118" max="5118" width="10.7109375" customWidth="1"/>
    <col min="5119" max="5120" width="13.7109375" customWidth="1"/>
    <col min="5121" max="5121" width="7.7109375" customWidth="1"/>
    <col min="5122" max="5126" width="6.7109375" customWidth="1"/>
    <col min="5127" max="5128" width="7.7109375" customWidth="1"/>
    <col min="5129" max="5132" width="6.7109375" customWidth="1"/>
    <col min="5372" max="5372" width="4.7109375" customWidth="1"/>
    <col min="5373" max="5373" width="16.7109375" customWidth="1"/>
    <col min="5374" max="5374" width="10.7109375" customWidth="1"/>
    <col min="5375" max="5376" width="13.7109375" customWidth="1"/>
    <col min="5377" max="5377" width="7.7109375" customWidth="1"/>
    <col min="5378" max="5382" width="6.7109375" customWidth="1"/>
    <col min="5383" max="5384" width="7.7109375" customWidth="1"/>
    <col min="5385" max="5388" width="6.7109375" customWidth="1"/>
    <col min="5628" max="5628" width="4.7109375" customWidth="1"/>
    <col min="5629" max="5629" width="16.7109375" customWidth="1"/>
    <col min="5630" max="5630" width="10.7109375" customWidth="1"/>
    <col min="5631" max="5632" width="13.7109375" customWidth="1"/>
    <col min="5633" max="5633" width="7.7109375" customWidth="1"/>
    <col min="5634" max="5638" width="6.7109375" customWidth="1"/>
    <col min="5639" max="5640" width="7.7109375" customWidth="1"/>
    <col min="5641" max="5644" width="6.7109375" customWidth="1"/>
    <col min="5884" max="5884" width="4.7109375" customWidth="1"/>
    <col min="5885" max="5885" width="16.7109375" customWidth="1"/>
    <col min="5886" max="5886" width="10.7109375" customWidth="1"/>
    <col min="5887" max="5888" width="13.7109375" customWidth="1"/>
    <col min="5889" max="5889" width="7.7109375" customWidth="1"/>
    <col min="5890" max="5894" width="6.7109375" customWidth="1"/>
    <col min="5895" max="5896" width="7.7109375" customWidth="1"/>
    <col min="5897" max="5900" width="6.7109375" customWidth="1"/>
    <col min="6140" max="6140" width="4.7109375" customWidth="1"/>
    <col min="6141" max="6141" width="16.7109375" customWidth="1"/>
    <col min="6142" max="6142" width="10.7109375" customWidth="1"/>
    <col min="6143" max="6144" width="13.7109375" customWidth="1"/>
    <col min="6145" max="6145" width="7.7109375" customWidth="1"/>
    <col min="6146" max="6150" width="6.7109375" customWidth="1"/>
    <col min="6151" max="6152" width="7.7109375" customWidth="1"/>
    <col min="6153" max="6156" width="6.7109375" customWidth="1"/>
    <col min="6396" max="6396" width="4.7109375" customWidth="1"/>
    <col min="6397" max="6397" width="16.7109375" customWidth="1"/>
    <col min="6398" max="6398" width="10.7109375" customWidth="1"/>
    <col min="6399" max="6400" width="13.7109375" customWidth="1"/>
    <col min="6401" max="6401" width="7.7109375" customWidth="1"/>
    <col min="6402" max="6406" width="6.7109375" customWidth="1"/>
    <col min="6407" max="6408" width="7.7109375" customWidth="1"/>
    <col min="6409" max="6412" width="6.7109375" customWidth="1"/>
    <col min="6652" max="6652" width="4.7109375" customWidth="1"/>
    <col min="6653" max="6653" width="16.7109375" customWidth="1"/>
    <col min="6654" max="6654" width="10.7109375" customWidth="1"/>
    <col min="6655" max="6656" width="13.7109375" customWidth="1"/>
    <col min="6657" max="6657" width="7.7109375" customWidth="1"/>
    <col min="6658" max="6662" width="6.7109375" customWidth="1"/>
    <col min="6663" max="6664" width="7.7109375" customWidth="1"/>
    <col min="6665" max="6668" width="6.7109375" customWidth="1"/>
    <col min="6908" max="6908" width="4.7109375" customWidth="1"/>
    <col min="6909" max="6909" width="16.7109375" customWidth="1"/>
    <col min="6910" max="6910" width="10.7109375" customWidth="1"/>
    <col min="6911" max="6912" width="13.7109375" customWidth="1"/>
    <col min="6913" max="6913" width="7.7109375" customWidth="1"/>
    <col min="6914" max="6918" width="6.7109375" customWidth="1"/>
    <col min="6919" max="6920" width="7.7109375" customWidth="1"/>
    <col min="6921" max="6924" width="6.7109375" customWidth="1"/>
    <col min="7164" max="7164" width="4.7109375" customWidth="1"/>
    <col min="7165" max="7165" width="16.7109375" customWidth="1"/>
    <col min="7166" max="7166" width="10.7109375" customWidth="1"/>
    <col min="7167" max="7168" width="13.7109375" customWidth="1"/>
    <col min="7169" max="7169" width="7.7109375" customWidth="1"/>
    <col min="7170" max="7174" width="6.7109375" customWidth="1"/>
    <col min="7175" max="7176" width="7.7109375" customWidth="1"/>
    <col min="7177" max="7180" width="6.7109375" customWidth="1"/>
    <col min="7420" max="7420" width="4.7109375" customWidth="1"/>
    <col min="7421" max="7421" width="16.7109375" customWidth="1"/>
    <col min="7422" max="7422" width="10.7109375" customWidth="1"/>
    <col min="7423" max="7424" width="13.7109375" customWidth="1"/>
    <col min="7425" max="7425" width="7.7109375" customWidth="1"/>
    <col min="7426" max="7430" width="6.7109375" customWidth="1"/>
    <col min="7431" max="7432" width="7.7109375" customWidth="1"/>
    <col min="7433" max="7436" width="6.7109375" customWidth="1"/>
    <col min="7676" max="7676" width="4.7109375" customWidth="1"/>
    <col min="7677" max="7677" width="16.7109375" customWidth="1"/>
    <col min="7678" max="7678" width="10.7109375" customWidth="1"/>
    <col min="7679" max="7680" width="13.7109375" customWidth="1"/>
    <col min="7681" max="7681" width="7.7109375" customWidth="1"/>
    <col min="7682" max="7686" width="6.7109375" customWidth="1"/>
    <col min="7687" max="7688" width="7.7109375" customWidth="1"/>
    <col min="7689" max="7692" width="6.7109375" customWidth="1"/>
    <col min="7932" max="7932" width="4.7109375" customWidth="1"/>
    <col min="7933" max="7933" width="16.7109375" customWidth="1"/>
    <col min="7934" max="7934" width="10.7109375" customWidth="1"/>
    <col min="7935" max="7936" width="13.7109375" customWidth="1"/>
    <col min="7937" max="7937" width="7.7109375" customWidth="1"/>
    <col min="7938" max="7942" width="6.7109375" customWidth="1"/>
    <col min="7943" max="7944" width="7.7109375" customWidth="1"/>
    <col min="7945" max="7948" width="6.7109375" customWidth="1"/>
    <col min="8188" max="8188" width="4.7109375" customWidth="1"/>
    <col min="8189" max="8189" width="16.7109375" customWidth="1"/>
    <col min="8190" max="8190" width="10.7109375" customWidth="1"/>
    <col min="8191" max="8192" width="13.7109375" customWidth="1"/>
    <col min="8193" max="8193" width="7.7109375" customWidth="1"/>
    <col min="8194" max="8198" width="6.7109375" customWidth="1"/>
    <col min="8199" max="8200" width="7.7109375" customWidth="1"/>
    <col min="8201" max="8204" width="6.7109375" customWidth="1"/>
    <col min="8444" max="8444" width="4.7109375" customWidth="1"/>
    <col min="8445" max="8445" width="16.7109375" customWidth="1"/>
    <col min="8446" max="8446" width="10.7109375" customWidth="1"/>
    <col min="8447" max="8448" width="13.7109375" customWidth="1"/>
    <col min="8449" max="8449" width="7.7109375" customWidth="1"/>
    <col min="8450" max="8454" width="6.7109375" customWidth="1"/>
    <col min="8455" max="8456" width="7.7109375" customWidth="1"/>
    <col min="8457" max="8460" width="6.7109375" customWidth="1"/>
    <col min="8700" max="8700" width="4.7109375" customWidth="1"/>
    <col min="8701" max="8701" width="16.7109375" customWidth="1"/>
    <col min="8702" max="8702" width="10.7109375" customWidth="1"/>
    <col min="8703" max="8704" width="13.7109375" customWidth="1"/>
    <col min="8705" max="8705" width="7.7109375" customWidth="1"/>
    <col min="8706" max="8710" width="6.7109375" customWidth="1"/>
    <col min="8711" max="8712" width="7.7109375" customWidth="1"/>
    <col min="8713" max="8716" width="6.7109375" customWidth="1"/>
    <col min="8956" max="8956" width="4.7109375" customWidth="1"/>
    <col min="8957" max="8957" width="16.7109375" customWidth="1"/>
    <col min="8958" max="8958" width="10.7109375" customWidth="1"/>
    <col min="8959" max="8960" width="13.7109375" customWidth="1"/>
    <col min="8961" max="8961" width="7.7109375" customWidth="1"/>
    <col min="8962" max="8966" width="6.7109375" customWidth="1"/>
    <col min="8967" max="8968" width="7.7109375" customWidth="1"/>
    <col min="8969" max="8972" width="6.7109375" customWidth="1"/>
    <col min="9212" max="9212" width="4.7109375" customWidth="1"/>
    <col min="9213" max="9213" width="16.7109375" customWidth="1"/>
    <col min="9214" max="9214" width="10.7109375" customWidth="1"/>
    <col min="9215" max="9216" width="13.7109375" customWidth="1"/>
    <col min="9217" max="9217" width="7.7109375" customWidth="1"/>
    <col min="9218" max="9222" width="6.7109375" customWidth="1"/>
    <col min="9223" max="9224" width="7.7109375" customWidth="1"/>
    <col min="9225" max="9228" width="6.7109375" customWidth="1"/>
    <col min="9468" max="9468" width="4.7109375" customWidth="1"/>
    <col min="9469" max="9469" width="16.7109375" customWidth="1"/>
    <col min="9470" max="9470" width="10.7109375" customWidth="1"/>
    <col min="9471" max="9472" width="13.7109375" customWidth="1"/>
    <col min="9473" max="9473" width="7.7109375" customWidth="1"/>
    <col min="9474" max="9478" width="6.7109375" customWidth="1"/>
    <col min="9479" max="9480" width="7.7109375" customWidth="1"/>
    <col min="9481" max="9484" width="6.7109375" customWidth="1"/>
    <col min="9724" max="9724" width="4.7109375" customWidth="1"/>
    <col min="9725" max="9725" width="16.7109375" customWidth="1"/>
    <col min="9726" max="9726" width="10.7109375" customWidth="1"/>
    <col min="9727" max="9728" width="13.7109375" customWidth="1"/>
    <col min="9729" max="9729" width="7.7109375" customWidth="1"/>
    <col min="9730" max="9734" width="6.7109375" customWidth="1"/>
    <col min="9735" max="9736" width="7.7109375" customWidth="1"/>
    <col min="9737" max="9740" width="6.7109375" customWidth="1"/>
    <col min="9980" max="9980" width="4.7109375" customWidth="1"/>
    <col min="9981" max="9981" width="16.7109375" customWidth="1"/>
    <col min="9982" max="9982" width="10.7109375" customWidth="1"/>
    <col min="9983" max="9984" width="13.7109375" customWidth="1"/>
    <col min="9985" max="9985" width="7.7109375" customWidth="1"/>
    <col min="9986" max="9990" width="6.7109375" customWidth="1"/>
    <col min="9991" max="9992" width="7.7109375" customWidth="1"/>
    <col min="9993" max="9996" width="6.7109375" customWidth="1"/>
    <col min="10236" max="10236" width="4.7109375" customWidth="1"/>
    <col min="10237" max="10237" width="16.7109375" customWidth="1"/>
    <col min="10238" max="10238" width="10.7109375" customWidth="1"/>
    <col min="10239" max="10240" width="13.7109375" customWidth="1"/>
    <col min="10241" max="10241" width="7.7109375" customWidth="1"/>
    <col min="10242" max="10246" width="6.7109375" customWidth="1"/>
    <col min="10247" max="10248" width="7.7109375" customWidth="1"/>
    <col min="10249" max="10252" width="6.7109375" customWidth="1"/>
    <col min="10492" max="10492" width="4.7109375" customWidth="1"/>
    <col min="10493" max="10493" width="16.7109375" customWidth="1"/>
    <col min="10494" max="10494" width="10.7109375" customWidth="1"/>
    <col min="10495" max="10496" width="13.7109375" customWidth="1"/>
    <col min="10497" max="10497" width="7.7109375" customWidth="1"/>
    <col min="10498" max="10502" width="6.7109375" customWidth="1"/>
    <col min="10503" max="10504" width="7.7109375" customWidth="1"/>
    <col min="10505" max="10508" width="6.7109375" customWidth="1"/>
    <col min="10748" max="10748" width="4.7109375" customWidth="1"/>
    <col min="10749" max="10749" width="16.7109375" customWidth="1"/>
    <col min="10750" max="10750" width="10.7109375" customWidth="1"/>
    <col min="10751" max="10752" width="13.7109375" customWidth="1"/>
    <col min="10753" max="10753" width="7.7109375" customWidth="1"/>
    <col min="10754" max="10758" width="6.7109375" customWidth="1"/>
    <col min="10759" max="10760" width="7.7109375" customWidth="1"/>
    <col min="10761" max="10764" width="6.7109375" customWidth="1"/>
    <col min="11004" max="11004" width="4.7109375" customWidth="1"/>
    <col min="11005" max="11005" width="16.7109375" customWidth="1"/>
    <col min="11006" max="11006" width="10.7109375" customWidth="1"/>
    <col min="11007" max="11008" width="13.7109375" customWidth="1"/>
    <col min="11009" max="11009" width="7.7109375" customWidth="1"/>
    <col min="11010" max="11014" width="6.7109375" customWidth="1"/>
    <col min="11015" max="11016" width="7.7109375" customWidth="1"/>
    <col min="11017" max="11020" width="6.7109375" customWidth="1"/>
    <col min="11260" max="11260" width="4.7109375" customWidth="1"/>
    <col min="11261" max="11261" width="16.7109375" customWidth="1"/>
    <col min="11262" max="11262" width="10.7109375" customWidth="1"/>
    <col min="11263" max="11264" width="13.7109375" customWidth="1"/>
    <col min="11265" max="11265" width="7.7109375" customWidth="1"/>
    <col min="11266" max="11270" width="6.7109375" customWidth="1"/>
    <col min="11271" max="11272" width="7.7109375" customWidth="1"/>
    <col min="11273" max="11276" width="6.7109375" customWidth="1"/>
    <col min="11516" max="11516" width="4.7109375" customWidth="1"/>
    <col min="11517" max="11517" width="16.7109375" customWidth="1"/>
    <col min="11518" max="11518" width="10.7109375" customWidth="1"/>
    <col min="11519" max="11520" width="13.7109375" customWidth="1"/>
    <col min="11521" max="11521" width="7.7109375" customWidth="1"/>
    <col min="11522" max="11526" width="6.7109375" customWidth="1"/>
    <col min="11527" max="11528" width="7.7109375" customWidth="1"/>
    <col min="11529" max="11532" width="6.7109375" customWidth="1"/>
    <col min="11772" max="11772" width="4.7109375" customWidth="1"/>
    <col min="11773" max="11773" width="16.7109375" customWidth="1"/>
    <col min="11774" max="11774" width="10.7109375" customWidth="1"/>
    <col min="11775" max="11776" width="13.7109375" customWidth="1"/>
    <col min="11777" max="11777" width="7.7109375" customWidth="1"/>
    <col min="11778" max="11782" width="6.7109375" customWidth="1"/>
    <col min="11783" max="11784" width="7.7109375" customWidth="1"/>
    <col min="11785" max="11788" width="6.7109375" customWidth="1"/>
    <col min="12028" max="12028" width="4.7109375" customWidth="1"/>
    <col min="12029" max="12029" width="16.7109375" customWidth="1"/>
    <col min="12030" max="12030" width="10.7109375" customWidth="1"/>
    <col min="12031" max="12032" width="13.7109375" customWidth="1"/>
    <col min="12033" max="12033" width="7.7109375" customWidth="1"/>
    <col min="12034" max="12038" width="6.7109375" customWidth="1"/>
    <col min="12039" max="12040" width="7.7109375" customWidth="1"/>
    <col min="12041" max="12044" width="6.7109375" customWidth="1"/>
    <col min="12284" max="12284" width="4.7109375" customWidth="1"/>
    <col min="12285" max="12285" width="16.7109375" customWidth="1"/>
    <col min="12286" max="12286" width="10.7109375" customWidth="1"/>
    <col min="12287" max="12288" width="13.7109375" customWidth="1"/>
    <col min="12289" max="12289" width="7.7109375" customWidth="1"/>
    <col min="12290" max="12294" width="6.7109375" customWidth="1"/>
    <col min="12295" max="12296" width="7.7109375" customWidth="1"/>
    <col min="12297" max="12300" width="6.7109375" customWidth="1"/>
    <col min="12540" max="12540" width="4.7109375" customWidth="1"/>
    <col min="12541" max="12541" width="16.7109375" customWidth="1"/>
    <col min="12542" max="12542" width="10.7109375" customWidth="1"/>
    <col min="12543" max="12544" width="13.7109375" customWidth="1"/>
    <col min="12545" max="12545" width="7.7109375" customWidth="1"/>
    <col min="12546" max="12550" width="6.7109375" customWidth="1"/>
    <col min="12551" max="12552" width="7.7109375" customWidth="1"/>
    <col min="12553" max="12556" width="6.7109375" customWidth="1"/>
    <col min="12796" max="12796" width="4.7109375" customWidth="1"/>
    <col min="12797" max="12797" width="16.7109375" customWidth="1"/>
    <col min="12798" max="12798" width="10.7109375" customWidth="1"/>
    <col min="12799" max="12800" width="13.7109375" customWidth="1"/>
    <col min="12801" max="12801" width="7.7109375" customWidth="1"/>
    <col min="12802" max="12806" width="6.7109375" customWidth="1"/>
    <col min="12807" max="12808" width="7.7109375" customWidth="1"/>
    <col min="12809" max="12812" width="6.7109375" customWidth="1"/>
    <col min="13052" max="13052" width="4.7109375" customWidth="1"/>
    <col min="13053" max="13053" width="16.7109375" customWidth="1"/>
    <col min="13054" max="13054" width="10.7109375" customWidth="1"/>
    <col min="13055" max="13056" width="13.7109375" customWidth="1"/>
    <col min="13057" max="13057" width="7.7109375" customWidth="1"/>
    <col min="13058" max="13062" width="6.7109375" customWidth="1"/>
    <col min="13063" max="13064" width="7.7109375" customWidth="1"/>
    <col min="13065" max="13068" width="6.7109375" customWidth="1"/>
    <col min="13308" max="13308" width="4.7109375" customWidth="1"/>
    <col min="13309" max="13309" width="16.7109375" customWidth="1"/>
    <col min="13310" max="13310" width="10.7109375" customWidth="1"/>
    <col min="13311" max="13312" width="13.7109375" customWidth="1"/>
    <col min="13313" max="13313" width="7.7109375" customWidth="1"/>
    <col min="13314" max="13318" width="6.7109375" customWidth="1"/>
    <col min="13319" max="13320" width="7.7109375" customWidth="1"/>
    <col min="13321" max="13324" width="6.7109375" customWidth="1"/>
    <col min="13564" max="13564" width="4.7109375" customWidth="1"/>
    <col min="13565" max="13565" width="16.7109375" customWidth="1"/>
    <col min="13566" max="13566" width="10.7109375" customWidth="1"/>
    <col min="13567" max="13568" width="13.7109375" customWidth="1"/>
    <col min="13569" max="13569" width="7.7109375" customWidth="1"/>
    <col min="13570" max="13574" width="6.7109375" customWidth="1"/>
    <col min="13575" max="13576" width="7.7109375" customWidth="1"/>
    <col min="13577" max="13580" width="6.7109375" customWidth="1"/>
    <col min="13820" max="13820" width="4.7109375" customWidth="1"/>
    <col min="13821" max="13821" width="16.7109375" customWidth="1"/>
    <col min="13822" max="13822" width="10.7109375" customWidth="1"/>
    <col min="13823" max="13824" width="13.7109375" customWidth="1"/>
    <col min="13825" max="13825" width="7.7109375" customWidth="1"/>
    <col min="13826" max="13830" width="6.7109375" customWidth="1"/>
    <col min="13831" max="13832" width="7.7109375" customWidth="1"/>
    <col min="13833" max="13836" width="6.7109375" customWidth="1"/>
    <col min="14076" max="14076" width="4.7109375" customWidth="1"/>
    <col min="14077" max="14077" width="16.7109375" customWidth="1"/>
    <col min="14078" max="14078" width="10.7109375" customWidth="1"/>
    <col min="14079" max="14080" width="13.7109375" customWidth="1"/>
    <col min="14081" max="14081" width="7.7109375" customWidth="1"/>
    <col min="14082" max="14086" width="6.7109375" customWidth="1"/>
    <col min="14087" max="14088" width="7.7109375" customWidth="1"/>
    <col min="14089" max="14092" width="6.7109375" customWidth="1"/>
    <col min="14332" max="14332" width="4.7109375" customWidth="1"/>
    <col min="14333" max="14333" width="16.7109375" customWidth="1"/>
    <col min="14334" max="14334" width="10.7109375" customWidth="1"/>
    <col min="14335" max="14336" width="13.7109375" customWidth="1"/>
    <col min="14337" max="14337" width="7.7109375" customWidth="1"/>
    <col min="14338" max="14342" width="6.7109375" customWidth="1"/>
    <col min="14343" max="14344" width="7.7109375" customWidth="1"/>
    <col min="14345" max="14348" width="6.7109375" customWidth="1"/>
    <col min="14588" max="14588" width="4.7109375" customWidth="1"/>
    <col min="14589" max="14589" width="16.7109375" customWidth="1"/>
    <col min="14590" max="14590" width="10.7109375" customWidth="1"/>
    <col min="14591" max="14592" width="13.7109375" customWidth="1"/>
    <col min="14593" max="14593" width="7.7109375" customWidth="1"/>
    <col min="14594" max="14598" width="6.7109375" customWidth="1"/>
    <col min="14599" max="14600" width="7.7109375" customWidth="1"/>
    <col min="14601" max="14604" width="6.7109375" customWidth="1"/>
    <col min="14844" max="14844" width="4.7109375" customWidth="1"/>
    <col min="14845" max="14845" width="16.7109375" customWidth="1"/>
    <col min="14846" max="14846" width="10.7109375" customWidth="1"/>
    <col min="14847" max="14848" width="13.7109375" customWidth="1"/>
    <col min="14849" max="14849" width="7.7109375" customWidth="1"/>
    <col min="14850" max="14854" width="6.7109375" customWidth="1"/>
    <col min="14855" max="14856" width="7.7109375" customWidth="1"/>
    <col min="14857" max="14860" width="6.7109375" customWidth="1"/>
    <col min="15100" max="15100" width="4.7109375" customWidth="1"/>
    <col min="15101" max="15101" width="16.7109375" customWidth="1"/>
    <col min="15102" max="15102" width="10.7109375" customWidth="1"/>
    <col min="15103" max="15104" width="13.7109375" customWidth="1"/>
    <col min="15105" max="15105" width="7.7109375" customWidth="1"/>
    <col min="15106" max="15110" width="6.7109375" customWidth="1"/>
    <col min="15111" max="15112" width="7.7109375" customWidth="1"/>
    <col min="15113" max="15116" width="6.7109375" customWidth="1"/>
    <col min="15356" max="15356" width="4.7109375" customWidth="1"/>
    <col min="15357" max="15357" width="16.7109375" customWidth="1"/>
    <col min="15358" max="15358" width="10.7109375" customWidth="1"/>
    <col min="15359" max="15360" width="13.7109375" customWidth="1"/>
    <col min="15361" max="15361" width="7.7109375" customWidth="1"/>
    <col min="15362" max="15366" width="6.7109375" customWidth="1"/>
    <col min="15367" max="15368" width="7.7109375" customWidth="1"/>
    <col min="15369" max="15372" width="6.7109375" customWidth="1"/>
    <col min="15612" max="15612" width="4.7109375" customWidth="1"/>
    <col min="15613" max="15613" width="16.7109375" customWidth="1"/>
    <col min="15614" max="15614" width="10.7109375" customWidth="1"/>
    <col min="15615" max="15616" width="13.7109375" customWidth="1"/>
    <col min="15617" max="15617" width="7.7109375" customWidth="1"/>
    <col min="15618" max="15622" width="6.7109375" customWidth="1"/>
    <col min="15623" max="15624" width="7.7109375" customWidth="1"/>
    <col min="15625" max="15628" width="6.7109375" customWidth="1"/>
    <col min="15868" max="15868" width="4.7109375" customWidth="1"/>
    <col min="15869" max="15869" width="16.7109375" customWidth="1"/>
    <col min="15870" max="15870" width="10.7109375" customWidth="1"/>
    <col min="15871" max="15872" width="13.7109375" customWidth="1"/>
    <col min="15873" max="15873" width="7.7109375" customWidth="1"/>
    <col min="15874" max="15878" width="6.7109375" customWidth="1"/>
    <col min="15879" max="15880" width="7.7109375" customWidth="1"/>
    <col min="15881" max="15884" width="6.7109375" customWidth="1"/>
    <col min="16124" max="16124" width="4.7109375" customWidth="1"/>
    <col min="16125" max="16125" width="16.7109375" customWidth="1"/>
    <col min="16126" max="16126" width="10.7109375" customWidth="1"/>
    <col min="16127" max="16128" width="13.7109375" customWidth="1"/>
    <col min="16129" max="16129" width="7.7109375" customWidth="1"/>
    <col min="16130" max="16134" width="6.7109375" customWidth="1"/>
    <col min="16135" max="16136" width="7.7109375" customWidth="1"/>
    <col min="16137" max="16140" width="6.7109375" customWidth="1"/>
  </cols>
  <sheetData>
    <row r="1" spans="1:13" ht="12.95" customHeight="1" x14ac:dyDescent="0.25">
      <c r="A1" s="53"/>
      <c r="B1" s="54" t="s">
        <v>37</v>
      </c>
      <c r="C1" s="55"/>
      <c r="D1" s="55" t="s">
        <v>22</v>
      </c>
      <c r="E1" s="85"/>
      <c r="F1" s="56" t="s">
        <v>17</v>
      </c>
      <c r="G1" s="93">
        <v>46</v>
      </c>
      <c r="H1" s="56"/>
      <c r="I1" s="96"/>
      <c r="J1" s="84"/>
      <c r="K1" s="79"/>
      <c r="L1" s="80"/>
      <c r="M1" s="9"/>
    </row>
    <row r="2" spans="1:13" ht="12.95" customHeight="1" x14ac:dyDescent="0.25">
      <c r="A2" s="58"/>
      <c r="B2" s="76" t="s">
        <v>29</v>
      </c>
      <c r="C2" s="76">
        <v>140</v>
      </c>
      <c r="D2" s="59" t="s">
        <v>28</v>
      </c>
      <c r="E2" s="59"/>
      <c r="F2" s="60" t="s">
        <v>3</v>
      </c>
      <c r="G2" s="94">
        <v>69</v>
      </c>
      <c r="H2" s="60"/>
      <c r="I2" s="97"/>
      <c r="J2" s="77"/>
      <c r="K2" s="77"/>
      <c r="L2" s="82"/>
      <c r="M2" s="9"/>
    </row>
    <row r="3" spans="1:13" ht="12.95" customHeight="1" x14ac:dyDescent="0.25">
      <c r="A3" s="61" t="s">
        <v>4</v>
      </c>
      <c r="B3" s="62" t="s">
        <v>5</v>
      </c>
      <c r="C3" s="63"/>
      <c r="D3" s="64" t="s">
        <v>6</v>
      </c>
      <c r="E3" s="64" t="s">
        <v>7</v>
      </c>
      <c r="F3" s="65" t="s">
        <v>8</v>
      </c>
      <c r="G3" s="66" t="s">
        <v>18</v>
      </c>
      <c r="H3" s="65" t="s">
        <v>28</v>
      </c>
      <c r="I3" s="66" t="s">
        <v>30</v>
      </c>
      <c r="J3" s="66" t="s">
        <v>31</v>
      </c>
      <c r="K3" s="65" t="s">
        <v>19</v>
      </c>
      <c r="L3" s="67" t="s">
        <v>10</v>
      </c>
      <c r="M3" s="8"/>
    </row>
    <row r="4" spans="1:13" ht="12.95" customHeight="1" x14ac:dyDescent="0.25">
      <c r="A4" s="68" t="s">
        <v>11</v>
      </c>
      <c r="B4" s="69" t="s">
        <v>12</v>
      </c>
      <c r="C4" s="70"/>
      <c r="D4" s="71"/>
      <c r="E4" s="71"/>
      <c r="F4" s="72" t="s">
        <v>20</v>
      </c>
      <c r="G4" s="95"/>
      <c r="H4" s="72" t="s">
        <v>27</v>
      </c>
      <c r="I4" s="72" t="s">
        <v>31</v>
      </c>
      <c r="J4" s="73" t="s">
        <v>32</v>
      </c>
      <c r="K4" s="72" t="s">
        <v>21</v>
      </c>
      <c r="L4" s="71" t="s">
        <v>15</v>
      </c>
    </row>
    <row r="5" spans="1:13" ht="12.95" customHeight="1" x14ac:dyDescent="0.25">
      <c r="A5" s="107">
        <v>11</v>
      </c>
      <c r="B5" s="146" t="s">
        <v>66</v>
      </c>
      <c r="C5" s="109" t="s">
        <v>67</v>
      </c>
      <c r="D5" s="107">
        <v>2016065</v>
      </c>
      <c r="E5" s="109" t="s">
        <v>68</v>
      </c>
      <c r="F5" s="88">
        <v>31.98</v>
      </c>
      <c r="G5" s="74"/>
      <c r="H5" s="118">
        <f t="shared" ref="H5:H20" si="0">$C$2/F5</f>
        <v>4.3777360850531579</v>
      </c>
      <c r="I5" s="83">
        <f t="shared" ref="I5:I31" si="1">IF(F5&lt;$G$1,0,IF(AND(OR(F5=$G$1,F5&gt;$G$1),F5&lt;$G$2),F5-$G$1,IF(F5=$G$2,$G$2-$G$1,IF(F5&gt;$G$2,"dk"))))</f>
        <v>0</v>
      </c>
      <c r="J5" s="78">
        <f t="shared" ref="J5:J31" si="2">IF(G5="dk","dk",G5*5)</f>
        <v>0</v>
      </c>
      <c r="K5" s="83">
        <f t="shared" ref="K5:K31" si="3">IF(I5="dk","dk",IF(J5="dk","dk",I5+J5))</f>
        <v>0</v>
      </c>
      <c r="L5" s="78">
        <v>1</v>
      </c>
      <c r="M5" s="21"/>
    </row>
    <row r="6" spans="1:13" ht="12.95" customHeight="1" x14ac:dyDescent="0.25">
      <c r="A6" s="107">
        <v>27</v>
      </c>
      <c r="B6" s="108" t="s">
        <v>109</v>
      </c>
      <c r="C6" s="109" t="s">
        <v>110</v>
      </c>
      <c r="D6" s="107">
        <v>2016016</v>
      </c>
      <c r="E6" s="109" t="s">
        <v>94</v>
      </c>
      <c r="F6" s="140">
        <v>35.35</v>
      </c>
      <c r="G6" s="74"/>
      <c r="H6" s="118">
        <f t="shared" si="0"/>
        <v>3.9603960396039604</v>
      </c>
      <c r="I6" s="83">
        <f t="shared" si="1"/>
        <v>0</v>
      </c>
      <c r="J6" s="78">
        <f t="shared" si="2"/>
        <v>0</v>
      </c>
      <c r="K6" s="83">
        <f t="shared" si="3"/>
        <v>0</v>
      </c>
      <c r="L6" s="78">
        <v>2</v>
      </c>
      <c r="M6" s="22"/>
    </row>
    <row r="7" spans="1:13" ht="12.95" customHeight="1" x14ac:dyDescent="0.25">
      <c r="A7" s="107">
        <v>17</v>
      </c>
      <c r="B7" s="144" t="s">
        <v>81</v>
      </c>
      <c r="C7" s="109" t="s">
        <v>82</v>
      </c>
      <c r="D7" s="107">
        <v>2016020</v>
      </c>
      <c r="E7" s="109" t="s">
        <v>83</v>
      </c>
      <c r="F7" s="88">
        <v>44.18</v>
      </c>
      <c r="G7" s="74"/>
      <c r="H7" s="118">
        <f t="shared" si="0"/>
        <v>3.1688546853779993</v>
      </c>
      <c r="I7" s="83">
        <f t="shared" si="1"/>
        <v>0</v>
      </c>
      <c r="J7" s="78">
        <f t="shared" si="2"/>
        <v>0</v>
      </c>
      <c r="K7" s="83">
        <f t="shared" si="3"/>
        <v>0</v>
      </c>
      <c r="L7" s="78">
        <v>3</v>
      </c>
      <c r="M7" s="22"/>
    </row>
    <row r="8" spans="1:13" ht="12.95" customHeight="1" x14ac:dyDescent="0.25">
      <c r="A8" s="107">
        <v>3</v>
      </c>
      <c r="B8" s="146" t="s">
        <v>45</v>
      </c>
      <c r="C8" s="109" t="s">
        <v>46</v>
      </c>
      <c r="D8" s="107">
        <v>2017059</v>
      </c>
      <c r="E8" s="109" t="s">
        <v>47</v>
      </c>
      <c r="F8" s="88">
        <v>44.31</v>
      </c>
      <c r="G8" s="74"/>
      <c r="H8" s="118">
        <f t="shared" si="0"/>
        <v>3.1595576619273302</v>
      </c>
      <c r="I8" s="83">
        <f t="shared" si="1"/>
        <v>0</v>
      </c>
      <c r="J8" s="78">
        <f t="shared" si="2"/>
        <v>0</v>
      </c>
      <c r="K8" s="83">
        <f t="shared" si="3"/>
        <v>0</v>
      </c>
      <c r="L8" s="78">
        <v>4</v>
      </c>
    </row>
    <row r="9" spans="1:13" ht="12.75" customHeight="1" x14ac:dyDescent="0.25">
      <c r="A9" s="107">
        <v>25</v>
      </c>
      <c r="B9" s="108" t="s">
        <v>103</v>
      </c>
      <c r="C9" s="109" t="s">
        <v>104</v>
      </c>
      <c r="D9" s="107">
        <v>2017061</v>
      </c>
      <c r="E9" s="109" t="s">
        <v>105</v>
      </c>
      <c r="F9" s="141">
        <v>47.15</v>
      </c>
      <c r="G9" s="74"/>
      <c r="H9" s="118">
        <f t="shared" si="0"/>
        <v>2.9692470837751856</v>
      </c>
      <c r="I9" s="83">
        <f t="shared" si="1"/>
        <v>1.1499999999999986</v>
      </c>
      <c r="J9" s="78">
        <f t="shared" si="2"/>
        <v>0</v>
      </c>
      <c r="K9" s="83">
        <f t="shared" si="3"/>
        <v>1.1499999999999986</v>
      </c>
      <c r="L9" s="78">
        <v>5</v>
      </c>
      <c r="M9" s="22"/>
    </row>
    <row r="10" spans="1:13" ht="12.95" customHeight="1" x14ac:dyDescent="0.25">
      <c r="A10" s="107">
        <v>14</v>
      </c>
      <c r="B10" s="151" t="s">
        <v>74</v>
      </c>
      <c r="C10" s="109" t="s">
        <v>75</v>
      </c>
      <c r="D10" s="107">
        <v>2017018</v>
      </c>
      <c r="E10" s="109" t="s">
        <v>76</v>
      </c>
      <c r="F10" s="88">
        <v>33.85</v>
      </c>
      <c r="G10" s="74">
        <v>1</v>
      </c>
      <c r="H10" s="118">
        <f t="shared" si="0"/>
        <v>4.1358936484490396</v>
      </c>
      <c r="I10" s="83">
        <f t="shared" si="1"/>
        <v>0</v>
      </c>
      <c r="J10" s="78">
        <f t="shared" si="2"/>
        <v>5</v>
      </c>
      <c r="K10" s="83">
        <f t="shared" si="3"/>
        <v>5</v>
      </c>
      <c r="L10" s="78">
        <v>6</v>
      </c>
      <c r="M10" s="22"/>
    </row>
    <row r="11" spans="1:13" ht="12.95" customHeight="1" x14ac:dyDescent="0.25">
      <c r="A11" s="107">
        <v>5</v>
      </c>
      <c r="B11" s="108" t="s">
        <v>52</v>
      </c>
      <c r="C11" s="109" t="s">
        <v>53</v>
      </c>
      <c r="D11" s="107">
        <v>2017053</v>
      </c>
      <c r="E11" s="109" t="s">
        <v>54</v>
      </c>
      <c r="F11" s="140">
        <v>42.97</v>
      </c>
      <c r="G11" s="74">
        <v>1</v>
      </c>
      <c r="H11" s="118">
        <f t="shared" si="0"/>
        <v>3.2580870374680009</v>
      </c>
      <c r="I11" s="83">
        <f t="shared" si="1"/>
        <v>0</v>
      </c>
      <c r="J11" s="78">
        <f t="shared" si="2"/>
        <v>5</v>
      </c>
      <c r="K11" s="83">
        <f t="shared" si="3"/>
        <v>5</v>
      </c>
      <c r="L11" s="78">
        <v>7</v>
      </c>
      <c r="M11" s="10"/>
    </row>
    <row r="12" spans="1:13" ht="12.95" customHeight="1" x14ac:dyDescent="0.25">
      <c r="A12" s="107">
        <v>1</v>
      </c>
      <c r="B12" s="108" t="s">
        <v>39</v>
      </c>
      <c r="C12" s="109" t="s">
        <v>40</v>
      </c>
      <c r="D12" s="107">
        <v>2017023</v>
      </c>
      <c r="E12" s="109" t="s">
        <v>41</v>
      </c>
      <c r="F12" s="88">
        <v>47.25</v>
      </c>
      <c r="G12" s="74">
        <v>1</v>
      </c>
      <c r="H12" s="118">
        <f t="shared" si="0"/>
        <v>2.9629629629629628</v>
      </c>
      <c r="I12" s="83">
        <f t="shared" si="1"/>
        <v>1.25</v>
      </c>
      <c r="J12" s="78">
        <f t="shared" si="2"/>
        <v>5</v>
      </c>
      <c r="K12" s="83">
        <f t="shared" si="3"/>
        <v>6.25</v>
      </c>
      <c r="L12" s="78">
        <v>8</v>
      </c>
      <c r="M12" s="10"/>
    </row>
    <row r="13" spans="1:13" ht="12.95" customHeight="1" x14ac:dyDescent="0.25">
      <c r="A13" s="107">
        <v>16</v>
      </c>
      <c r="B13" s="145" t="s">
        <v>78</v>
      </c>
      <c r="C13" s="109" t="s">
        <v>79</v>
      </c>
      <c r="D13" s="107">
        <v>2015078</v>
      </c>
      <c r="E13" s="109" t="s">
        <v>80</v>
      </c>
      <c r="F13" s="88">
        <v>33.14</v>
      </c>
      <c r="G13" s="74">
        <v>2</v>
      </c>
      <c r="H13" s="118">
        <f t="shared" si="0"/>
        <v>4.2245021122510558</v>
      </c>
      <c r="I13" s="83">
        <f t="shared" si="1"/>
        <v>0</v>
      </c>
      <c r="J13" s="78">
        <f t="shared" si="2"/>
        <v>10</v>
      </c>
      <c r="K13" s="83">
        <f t="shared" si="3"/>
        <v>10</v>
      </c>
      <c r="L13" s="78">
        <v>9</v>
      </c>
      <c r="M13" s="10"/>
    </row>
    <row r="14" spans="1:13" ht="12.95" customHeight="1" x14ac:dyDescent="0.25">
      <c r="A14" s="107">
        <v>24</v>
      </c>
      <c r="B14" s="108" t="s">
        <v>101</v>
      </c>
      <c r="C14" s="109" t="s">
        <v>77</v>
      </c>
      <c r="D14" s="107">
        <v>2017014</v>
      </c>
      <c r="E14" s="109" t="s">
        <v>102</v>
      </c>
      <c r="F14" s="140">
        <v>34.08</v>
      </c>
      <c r="G14" s="74">
        <v>2</v>
      </c>
      <c r="H14" s="118">
        <f t="shared" si="0"/>
        <v>4.107981220657277</v>
      </c>
      <c r="I14" s="83">
        <f t="shared" si="1"/>
        <v>0</v>
      </c>
      <c r="J14" s="78">
        <f t="shared" si="2"/>
        <v>10</v>
      </c>
      <c r="K14" s="83">
        <f t="shared" si="3"/>
        <v>10</v>
      </c>
      <c r="L14" s="78">
        <v>10</v>
      </c>
      <c r="M14" s="10"/>
    </row>
    <row r="15" spans="1:13" ht="12.95" customHeight="1" x14ac:dyDescent="0.25">
      <c r="A15" s="107">
        <v>8</v>
      </c>
      <c r="B15" s="108" t="s">
        <v>59</v>
      </c>
      <c r="C15" s="109" t="s">
        <v>60</v>
      </c>
      <c r="D15" s="107">
        <v>2016047</v>
      </c>
      <c r="E15" s="109" t="s">
        <v>61</v>
      </c>
      <c r="F15" s="88">
        <v>37.64</v>
      </c>
      <c r="G15" s="74">
        <v>2</v>
      </c>
      <c r="H15" s="118">
        <f t="shared" si="0"/>
        <v>3.7194473963868226</v>
      </c>
      <c r="I15" s="83">
        <f t="shared" si="1"/>
        <v>0</v>
      </c>
      <c r="J15" s="78">
        <f t="shared" si="2"/>
        <v>10</v>
      </c>
      <c r="K15" s="83">
        <f t="shared" si="3"/>
        <v>10</v>
      </c>
      <c r="L15" s="78">
        <v>11</v>
      </c>
      <c r="M15" s="10"/>
    </row>
    <row r="16" spans="1:13" ht="12.95" customHeight="1" x14ac:dyDescent="0.25">
      <c r="A16" s="107">
        <v>4</v>
      </c>
      <c r="B16" s="108" t="s">
        <v>48</v>
      </c>
      <c r="C16" s="109" t="s">
        <v>49</v>
      </c>
      <c r="D16" s="107" t="s">
        <v>50</v>
      </c>
      <c r="E16" s="109" t="s">
        <v>51</v>
      </c>
      <c r="F16" s="88">
        <v>51.28</v>
      </c>
      <c r="G16" s="74">
        <v>1</v>
      </c>
      <c r="H16" s="118">
        <f t="shared" si="0"/>
        <v>2.7301092043681745</v>
      </c>
      <c r="I16" s="83">
        <f t="shared" si="1"/>
        <v>5.2800000000000011</v>
      </c>
      <c r="J16" s="78">
        <f t="shared" si="2"/>
        <v>5</v>
      </c>
      <c r="K16" s="83">
        <f t="shared" si="3"/>
        <v>10.280000000000001</v>
      </c>
      <c r="L16" s="78">
        <v>12</v>
      </c>
      <c r="M16" s="10"/>
    </row>
    <row r="17" spans="1:13" ht="12.95" customHeight="1" x14ac:dyDescent="0.25">
      <c r="A17" s="107">
        <v>12</v>
      </c>
      <c r="B17" s="144" t="s">
        <v>69</v>
      </c>
      <c r="C17" s="109" t="s">
        <v>70</v>
      </c>
      <c r="D17" s="107">
        <v>2017029</v>
      </c>
      <c r="E17" s="109" t="s">
        <v>71</v>
      </c>
      <c r="F17" s="88">
        <v>42.25</v>
      </c>
      <c r="G17" s="74">
        <v>3</v>
      </c>
      <c r="H17" s="118">
        <f t="shared" si="0"/>
        <v>3.3136094674556213</v>
      </c>
      <c r="I17" s="83">
        <f t="shared" si="1"/>
        <v>0</v>
      </c>
      <c r="J17" s="78">
        <f t="shared" si="2"/>
        <v>15</v>
      </c>
      <c r="K17" s="83">
        <f t="shared" si="3"/>
        <v>15</v>
      </c>
      <c r="L17" s="78">
        <v>13</v>
      </c>
      <c r="M17" s="10"/>
    </row>
    <row r="18" spans="1:13" ht="12.95" customHeight="1" x14ac:dyDescent="0.25">
      <c r="A18" s="107">
        <v>32</v>
      </c>
      <c r="B18" s="108" t="s">
        <v>123</v>
      </c>
      <c r="C18" s="109" t="s">
        <v>124</v>
      </c>
      <c r="D18" s="107">
        <v>2015018</v>
      </c>
      <c r="E18" s="109" t="s">
        <v>125</v>
      </c>
      <c r="F18" s="140">
        <v>43.26</v>
      </c>
      <c r="G18" s="74">
        <v>3</v>
      </c>
      <c r="H18" s="118">
        <f t="shared" si="0"/>
        <v>3.2362459546925568</v>
      </c>
      <c r="I18" s="83">
        <f t="shared" si="1"/>
        <v>0</v>
      </c>
      <c r="J18" s="78">
        <f t="shared" si="2"/>
        <v>15</v>
      </c>
      <c r="K18" s="83">
        <f t="shared" si="3"/>
        <v>15</v>
      </c>
      <c r="L18" s="78">
        <v>14</v>
      </c>
      <c r="M18" s="10"/>
    </row>
    <row r="19" spans="1:13" ht="12.95" customHeight="1" x14ac:dyDescent="0.25">
      <c r="A19" s="107">
        <v>31</v>
      </c>
      <c r="B19" s="108" t="s">
        <v>120</v>
      </c>
      <c r="C19" s="109" t="s">
        <v>121</v>
      </c>
      <c r="D19" s="107">
        <v>2016084</v>
      </c>
      <c r="E19" s="109" t="s">
        <v>122</v>
      </c>
      <c r="F19" s="88">
        <v>73.069999999999993</v>
      </c>
      <c r="G19" s="74">
        <v>3</v>
      </c>
      <c r="H19" s="118">
        <f t="shared" si="0"/>
        <v>1.9159709867250583</v>
      </c>
      <c r="I19" s="83" t="str">
        <f t="shared" si="1"/>
        <v>dk</v>
      </c>
      <c r="J19" s="78">
        <f t="shared" si="2"/>
        <v>15</v>
      </c>
      <c r="K19" s="83" t="str">
        <f t="shared" si="3"/>
        <v>dk</v>
      </c>
      <c r="L19" s="78">
        <v>15</v>
      </c>
      <c r="M19" s="10"/>
    </row>
    <row r="20" spans="1:13" ht="12.95" customHeight="1" x14ac:dyDescent="0.25">
      <c r="A20" s="107">
        <v>30</v>
      </c>
      <c r="B20" s="108" t="s">
        <v>117</v>
      </c>
      <c r="C20" s="109" t="s">
        <v>118</v>
      </c>
      <c r="D20" s="107">
        <v>2017012</v>
      </c>
      <c r="E20" s="109" t="s">
        <v>119</v>
      </c>
      <c r="F20" s="88">
        <v>77.62</v>
      </c>
      <c r="G20" s="74">
        <v>2</v>
      </c>
      <c r="H20" s="118">
        <f t="shared" si="0"/>
        <v>1.8036588508116465</v>
      </c>
      <c r="I20" s="83" t="str">
        <f t="shared" si="1"/>
        <v>dk</v>
      </c>
      <c r="J20" s="78">
        <f t="shared" si="2"/>
        <v>10</v>
      </c>
      <c r="K20" s="83" t="str">
        <f t="shared" si="3"/>
        <v>dk</v>
      </c>
      <c r="L20" s="78">
        <v>16</v>
      </c>
      <c r="M20" s="10"/>
    </row>
    <row r="21" spans="1:13" ht="12.95" customHeight="1" x14ac:dyDescent="0.25">
      <c r="A21" s="107">
        <v>2</v>
      </c>
      <c r="B21" s="144" t="s">
        <v>42</v>
      </c>
      <c r="C21" s="109" t="s">
        <v>43</v>
      </c>
      <c r="D21" s="107">
        <v>2017046</v>
      </c>
      <c r="E21" s="109" t="s">
        <v>44</v>
      </c>
      <c r="F21" s="88"/>
      <c r="G21" s="74" t="s">
        <v>272</v>
      </c>
      <c r="H21" s="118"/>
      <c r="I21" s="83">
        <f t="shared" si="1"/>
        <v>0</v>
      </c>
      <c r="J21" s="78" t="str">
        <f t="shared" si="2"/>
        <v>dk</v>
      </c>
      <c r="K21" s="83" t="str">
        <f t="shared" si="3"/>
        <v>dk</v>
      </c>
      <c r="L21" s="78">
        <v>17</v>
      </c>
      <c r="M21" s="10"/>
    </row>
    <row r="22" spans="1:13" ht="12.95" customHeight="1" x14ac:dyDescent="0.25">
      <c r="A22" s="107">
        <v>7</v>
      </c>
      <c r="B22" s="146" t="s">
        <v>56</v>
      </c>
      <c r="C22" s="109" t="s">
        <v>57</v>
      </c>
      <c r="D22" s="107">
        <v>2012012</v>
      </c>
      <c r="E22" s="109" t="s">
        <v>58</v>
      </c>
      <c r="F22" s="88"/>
      <c r="G22" s="74" t="s">
        <v>272</v>
      </c>
      <c r="H22" s="118"/>
      <c r="I22" s="83">
        <f t="shared" si="1"/>
        <v>0</v>
      </c>
      <c r="J22" s="78" t="str">
        <f t="shared" si="2"/>
        <v>dk</v>
      </c>
      <c r="K22" s="83" t="str">
        <f t="shared" si="3"/>
        <v>dk</v>
      </c>
      <c r="L22" s="78">
        <v>18</v>
      </c>
      <c r="M22" s="10"/>
    </row>
    <row r="23" spans="1:13" ht="12.95" customHeight="1" x14ac:dyDescent="0.25">
      <c r="A23" s="107">
        <v>13</v>
      </c>
      <c r="B23" s="108" t="s">
        <v>42</v>
      </c>
      <c r="C23" s="109" t="s">
        <v>72</v>
      </c>
      <c r="D23" s="107">
        <v>2017037</v>
      </c>
      <c r="E23" s="109" t="s">
        <v>73</v>
      </c>
      <c r="F23" s="141"/>
      <c r="G23" s="74" t="s">
        <v>272</v>
      </c>
      <c r="H23" s="118"/>
      <c r="I23" s="83">
        <f t="shared" si="1"/>
        <v>0</v>
      </c>
      <c r="J23" s="78" t="str">
        <f t="shared" si="2"/>
        <v>dk</v>
      </c>
      <c r="K23" s="83" t="str">
        <f t="shared" si="3"/>
        <v>dk</v>
      </c>
      <c r="L23" s="78">
        <v>19</v>
      </c>
      <c r="M23" s="10"/>
    </row>
    <row r="24" spans="1:13" ht="12.95" customHeight="1" x14ac:dyDescent="0.25">
      <c r="A24" s="107">
        <v>18</v>
      </c>
      <c r="B24" s="108" t="s">
        <v>84</v>
      </c>
      <c r="C24" s="109" t="s">
        <v>85</v>
      </c>
      <c r="D24" s="107">
        <v>2016048</v>
      </c>
      <c r="E24" s="109" t="s">
        <v>86</v>
      </c>
      <c r="F24" s="88"/>
      <c r="G24" s="74" t="s">
        <v>272</v>
      </c>
      <c r="H24" s="118"/>
      <c r="I24" s="83">
        <f t="shared" si="1"/>
        <v>0</v>
      </c>
      <c r="J24" s="78" t="str">
        <f t="shared" si="2"/>
        <v>dk</v>
      </c>
      <c r="K24" s="83" t="str">
        <f t="shared" si="3"/>
        <v>dk</v>
      </c>
      <c r="L24" s="78">
        <v>20</v>
      </c>
      <c r="M24" s="10"/>
    </row>
    <row r="25" spans="1:13" ht="12.95" customHeight="1" x14ac:dyDescent="0.25">
      <c r="A25" s="107">
        <v>19</v>
      </c>
      <c r="B25" s="108" t="s">
        <v>87</v>
      </c>
      <c r="C25" s="109" t="s">
        <v>88</v>
      </c>
      <c r="D25" s="107">
        <v>2016014</v>
      </c>
      <c r="E25" s="109" t="s">
        <v>89</v>
      </c>
      <c r="F25" s="141"/>
      <c r="G25" s="74" t="s">
        <v>272</v>
      </c>
      <c r="H25" s="118"/>
      <c r="I25" s="83">
        <f t="shared" si="1"/>
        <v>0</v>
      </c>
      <c r="J25" s="78" t="str">
        <f t="shared" si="2"/>
        <v>dk</v>
      </c>
      <c r="K25" s="83" t="str">
        <f t="shared" si="3"/>
        <v>dk</v>
      </c>
      <c r="L25" s="78">
        <v>21</v>
      </c>
      <c r="M25" s="10"/>
    </row>
    <row r="26" spans="1:13" ht="12.95" customHeight="1" x14ac:dyDescent="0.25">
      <c r="A26" s="107">
        <v>20</v>
      </c>
      <c r="B26" s="146" t="s">
        <v>56</v>
      </c>
      <c r="C26" s="109" t="s">
        <v>90</v>
      </c>
      <c r="D26" s="107">
        <v>2014071</v>
      </c>
      <c r="E26" s="109" t="s">
        <v>91</v>
      </c>
      <c r="F26" s="88"/>
      <c r="G26" s="74" t="s">
        <v>272</v>
      </c>
      <c r="H26" s="118"/>
      <c r="I26" s="83">
        <f t="shared" si="1"/>
        <v>0</v>
      </c>
      <c r="J26" s="78" t="str">
        <f t="shared" si="2"/>
        <v>dk</v>
      </c>
      <c r="K26" s="83" t="str">
        <f t="shared" si="3"/>
        <v>dk</v>
      </c>
      <c r="L26" s="78">
        <v>22</v>
      </c>
      <c r="M26" s="10"/>
    </row>
    <row r="27" spans="1:13" ht="12.95" customHeight="1" x14ac:dyDescent="0.25">
      <c r="A27" s="107">
        <v>21</v>
      </c>
      <c r="B27" s="108" t="s">
        <v>92</v>
      </c>
      <c r="C27" s="109" t="s">
        <v>93</v>
      </c>
      <c r="D27" s="107">
        <v>2016042</v>
      </c>
      <c r="E27" s="109" t="s">
        <v>94</v>
      </c>
      <c r="F27" s="141"/>
      <c r="G27" s="74" t="s">
        <v>272</v>
      </c>
      <c r="H27" s="118"/>
      <c r="I27" s="83">
        <f t="shared" si="1"/>
        <v>0</v>
      </c>
      <c r="J27" s="78" t="str">
        <f t="shared" si="2"/>
        <v>dk</v>
      </c>
      <c r="K27" s="83" t="str">
        <f t="shared" si="3"/>
        <v>dk</v>
      </c>
      <c r="L27" s="78">
        <v>23</v>
      </c>
      <c r="M27" s="10"/>
    </row>
    <row r="28" spans="1:13" ht="12.95" customHeight="1" x14ac:dyDescent="0.25">
      <c r="A28" s="107">
        <v>22</v>
      </c>
      <c r="B28" s="108" t="s">
        <v>95</v>
      </c>
      <c r="C28" s="109" t="s">
        <v>96</v>
      </c>
      <c r="D28" s="107" t="s">
        <v>50</v>
      </c>
      <c r="E28" s="109" t="s">
        <v>97</v>
      </c>
      <c r="F28" s="83"/>
      <c r="G28" s="74" t="s">
        <v>272</v>
      </c>
      <c r="H28" s="118"/>
      <c r="I28" s="83">
        <f t="shared" si="1"/>
        <v>0</v>
      </c>
      <c r="J28" s="78" t="str">
        <f t="shared" si="2"/>
        <v>dk</v>
      </c>
      <c r="K28" s="83" t="str">
        <f t="shared" si="3"/>
        <v>dk</v>
      </c>
      <c r="L28" s="78">
        <v>24</v>
      </c>
      <c r="M28" s="10"/>
    </row>
    <row r="29" spans="1:13" ht="12.95" customHeight="1" x14ac:dyDescent="0.25">
      <c r="A29" s="107">
        <v>23</v>
      </c>
      <c r="B29" s="108" t="s">
        <v>98</v>
      </c>
      <c r="C29" s="109" t="s">
        <v>99</v>
      </c>
      <c r="D29" s="107">
        <v>2017030</v>
      </c>
      <c r="E29" s="109" t="s">
        <v>100</v>
      </c>
      <c r="F29" s="88"/>
      <c r="G29" s="74" t="s">
        <v>272</v>
      </c>
      <c r="H29" s="118"/>
      <c r="I29" s="83">
        <f t="shared" si="1"/>
        <v>0</v>
      </c>
      <c r="J29" s="78" t="str">
        <f t="shared" si="2"/>
        <v>dk</v>
      </c>
      <c r="K29" s="83" t="str">
        <f t="shared" si="3"/>
        <v>dk</v>
      </c>
      <c r="L29" s="78">
        <v>25</v>
      </c>
      <c r="M29" s="10"/>
    </row>
    <row r="30" spans="1:13" ht="12.95" customHeight="1" x14ac:dyDescent="0.25">
      <c r="A30" s="107">
        <v>26</v>
      </c>
      <c r="B30" s="108" t="s">
        <v>106</v>
      </c>
      <c r="C30" s="109" t="s">
        <v>107</v>
      </c>
      <c r="D30" s="107">
        <v>2017047</v>
      </c>
      <c r="E30" s="109" t="s">
        <v>108</v>
      </c>
      <c r="F30" s="140"/>
      <c r="G30" s="74" t="s">
        <v>272</v>
      </c>
      <c r="H30" s="118"/>
      <c r="I30" s="83">
        <f t="shared" si="1"/>
        <v>0</v>
      </c>
      <c r="J30" s="78" t="str">
        <f t="shared" si="2"/>
        <v>dk</v>
      </c>
      <c r="K30" s="83" t="str">
        <f t="shared" si="3"/>
        <v>dk</v>
      </c>
      <c r="L30" s="78">
        <v>26</v>
      </c>
      <c r="M30" s="10"/>
    </row>
    <row r="31" spans="1:13" ht="12.95" customHeight="1" x14ac:dyDescent="0.25">
      <c r="A31" s="107">
        <v>28</v>
      </c>
      <c r="B31" s="108" t="s">
        <v>111</v>
      </c>
      <c r="C31" s="109" t="s">
        <v>112</v>
      </c>
      <c r="D31" s="107">
        <v>2017047</v>
      </c>
      <c r="E31" s="109" t="s">
        <v>113</v>
      </c>
      <c r="F31" s="88"/>
      <c r="G31" s="74" t="s">
        <v>272</v>
      </c>
      <c r="H31" s="118"/>
      <c r="I31" s="83">
        <f t="shared" si="1"/>
        <v>0</v>
      </c>
      <c r="J31" s="78" t="str">
        <f t="shared" si="2"/>
        <v>dk</v>
      </c>
      <c r="K31" s="83" t="str">
        <f t="shared" si="3"/>
        <v>dk</v>
      </c>
      <c r="L31" s="78">
        <v>27</v>
      </c>
    </row>
    <row r="32" spans="1:13" ht="12.95" customHeight="1" x14ac:dyDescent="0.25">
      <c r="A32" s="107">
        <v>10</v>
      </c>
      <c r="B32" s="108" t="s">
        <v>63</v>
      </c>
      <c r="C32" s="109" t="s">
        <v>64</v>
      </c>
      <c r="D32" s="107">
        <v>2016052</v>
      </c>
      <c r="E32" s="109" t="s">
        <v>65</v>
      </c>
      <c r="F32" s="88"/>
      <c r="G32" s="74"/>
      <c r="H32" s="118"/>
      <c r="I32" s="83"/>
      <c r="J32" s="78"/>
      <c r="K32" s="83"/>
      <c r="L32" s="78">
        <v>28</v>
      </c>
    </row>
    <row r="33" spans="1:12" ht="12.95" customHeight="1" x14ac:dyDescent="0.25">
      <c r="A33" s="107">
        <v>29</v>
      </c>
      <c r="B33" s="108" t="s">
        <v>114</v>
      </c>
      <c r="C33" s="109" t="s">
        <v>115</v>
      </c>
      <c r="D33" s="107">
        <v>2017045</v>
      </c>
      <c r="E33" s="109" t="s">
        <v>116</v>
      </c>
      <c r="F33" s="141"/>
      <c r="G33" s="74"/>
      <c r="H33" s="118"/>
      <c r="I33" s="83"/>
      <c r="J33" s="78"/>
      <c r="K33" s="83"/>
      <c r="L33" s="78">
        <v>29</v>
      </c>
    </row>
    <row r="34" spans="1:12" ht="12.95" customHeight="1" x14ac:dyDescent="0.25">
      <c r="A34" s="53"/>
      <c r="B34" s="54" t="s">
        <v>38</v>
      </c>
      <c r="C34" s="55"/>
      <c r="D34" s="55" t="s">
        <v>22</v>
      </c>
      <c r="E34" s="85"/>
      <c r="F34" s="56" t="s">
        <v>17</v>
      </c>
      <c r="G34" s="93">
        <v>44</v>
      </c>
      <c r="H34" s="56"/>
      <c r="I34" s="96"/>
      <c r="J34" s="84"/>
      <c r="K34" s="79"/>
      <c r="L34" s="80"/>
    </row>
    <row r="35" spans="1:12" ht="12.95" customHeight="1" x14ac:dyDescent="0.25">
      <c r="A35" s="58"/>
      <c r="B35" s="76" t="s">
        <v>29</v>
      </c>
      <c r="C35" s="76">
        <v>155</v>
      </c>
      <c r="D35" s="59" t="s">
        <v>28</v>
      </c>
      <c r="E35" s="59"/>
      <c r="F35" s="60" t="s">
        <v>3</v>
      </c>
      <c r="G35" s="94">
        <v>66</v>
      </c>
      <c r="H35" s="60"/>
      <c r="I35" s="97"/>
      <c r="J35" s="77"/>
      <c r="K35" s="77"/>
      <c r="L35" s="82"/>
    </row>
    <row r="36" spans="1:12" ht="12.95" customHeight="1" x14ac:dyDescent="0.25">
      <c r="A36" s="61" t="s">
        <v>4</v>
      </c>
      <c r="B36" s="62" t="s">
        <v>5</v>
      </c>
      <c r="C36" s="63"/>
      <c r="D36" s="64" t="s">
        <v>6</v>
      </c>
      <c r="E36" s="64" t="s">
        <v>7</v>
      </c>
      <c r="F36" s="65" t="s">
        <v>8</v>
      </c>
      <c r="G36" s="66" t="s">
        <v>18</v>
      </c>
      <c r="H36" s="65" t="s">
        <v>28</v>
      </c>
      <c r="I36" s="66" t="s">
        <v>30</v>
      </c>
      <c r="J36" s="66" t="s">
        <v>31</v>
      </c>
      <c r="K36" s="65" t="s">
        <v>19</v>
      </c>
      <c r="L36" s="67" t="s">
        <v>10</v>
      </c>
    </row>
    <row r="37" spans="1:12" ht="12.95" customHeight="1" x14ac:dyDescent="0.25">
      <c r="A37" s="68" t="s">
        <v>11</v>
      </c>
      <c r="B37" s="69" t="s">
        <v>12</v>
      </c>
      <c r="C37" s="70"/>
      <c r="D37" s="71"/>
      <c r="E37" s="71"/>
      <c r="F37" s="72" t="s">
        <v>20</v>
      </c>
      <c r="G37" s="95"/>
      <c r="H37" s="72" t="s">
        <v>27</v>
      </c>
      <c r="I37" s="72" t="s">
        <v>31</v>
      </c>
      <c r="J37" s="73" t="s">
        <v>32</v>
      </c>
      <c r="K37" s="72" t="s">
        <v>21</v>
      </c>
      <c r="L37" s="71" t="s">
        <v>15</v>
      </c>
    </row>
    <row r="38" spans="1:12" ht="12.95" customHeight="1" x14ac:dyDescent="0.25">
      <c r="A38" s="107">
        <v>42</v>
      </c>
      <c r="B38" s="146" t="s">
        <v>148</v>
      </c>
      <c r="C38" s="109" t="s">
        <v>62</v>
      </c>
      <c r="D38" s="107">
        <v>2016054</v>
      </c>
      <c r="E38" s="109" t="s">
        <v>149</v>
      </c>
      <c r="F38" s="88">
        <v>30.99</v>
      </c>
      <c r="G38" s="74"/>
      <c r="H38" s="118">
        <f t="shared" ref="H38:H52" si="4">$C$35/F38</f>
        <v>5.0016134236850602</v>
      </c>
      <c r="I38" s="83">
        <f t="shared" ref="I38:I66" si="5">IF(F38&lt;$G$34,0,IF(AND(OR(F38=$G$34,F38&gt;$G$34),F38&lt;$G$35),F38-$G$34,IF(F38=$G$35,$G$35-$G$34,IF(F38&gt;$G$34,"dk"))))</f>
        <v>0</v>
      </c>
      <c r="J38" s="78">
        <f t="shared" ref="J38:J66" si="6">IF(G38="dk","dk",G38*5)</f>
        <v>0</v>
      </c>
      <c r="K38" s="83">
        <f t="shared" ref="K38:K66" si="7">IF(I38="dk","dk",IF(J38="dk","dk",I38+J38))</f>
        <v>0</v>
      </c>
      <c r="L38" s="78">
        <v>1</v>
      </c>
    </row>
    <row r="39" spans="1:12" ht="12.95" customHeight="1" x14ac:dyDescent="0.25">
      <c r="A39" s="107">
        <v>43</v>
      </c>
      <c r="B39" s="108" t="s">
        <v>150</v>
      </c>
      <c r="C39" s="109" t="s">
        <v>151</v>
      </c>
      <c r="D39" s="107">
        <v>2017040</v>
      </c>
      <c r="E39" s="109" t="s">
        <v>152</v>
      </c>
      <c r="F39" s="88">
        <v>32.31</v>
      </c>
      <c r="G39" s="74"/>
      <c r="H39" s="118">
        <f t="shared" si="4"/>
        <v>4.7972763850201172</v>
      </c>
      <c r="I39" s="83">
        <f t="shared" si="5"/>
        <v>0</v>
      </c>
      <c r="J39" s="78">
        <f t="shared" si="6"/>
        <v>0</v>
      </c>
      <c r="K39" s="83">
        <f t="shared" si="7"/>
        <v>0</v>
      </c>
      <c r="L39" s="78">
        <v>2</v>
      </c>
    </row>
    <row r="40" spans="1:12" ht="12.95" customHeight="1" x14ac:dyDescent="0.25">
      <c r="A40" s="107">
        <v>56</v>
      </c>
      <c r="B40" s="108" t="s">
        <v>109</v>
      </c>
      <c r="C40" s="109" t="s">
        <v>185</v>
      </c>
      <c r="D40" s="107">
        <v>2015059</v>
      </c>
      <c r="E40" s="109" t="s">
        <v>186</v>
      </c>
      <c r="F40" s="88">
        <v>32.479999999999997</v>
      </c>
      <c r="G40" s="74"/>
      <c r="H40" s="118">
        <f t="shared" si="4"/>
        <v>4.7721674876847295</v>
      </c>
      <c r="I40" s="83">
        <f t="shared" si="5"/>
        <v>0</v>
      </c>
      <c r="J40" s="78">
        <f t="shared" si="6"/>
        <v>0</v>
      </c>
      <c r="K40" s="83">
        <f t="shared" si="7"/>
        <v>0</v>
      </c>
      <c r="L40" s="78">
        <v>3</v>
      </c>
    </row>
    <row r="41" spans="1:12" ht="12.95" customHeight="1" x14ac:dyDescent="0.25">
      <c r="A41" s="107">
        <v>51</v>
      </c>
      <c r="B41" s="108" t="s">
        <v>52</v>
      </c>
      <c r="C41" s="109" t="s">
        <v>53</v>
      </c>
      <c r="D41" s="107">
        <v>2015068</v>
      </c>
      <c r="E41" s="109" t="s">
        <v>173</v>
      </c>
      <c r="F41" s="88">
        <v>34.979999999999997</v>
      </c>
      <c r="G41" s="74"/>
      <c r="H41" s="118">
        <f t="shared" si="4"/>
        <v>4.4311034877072615</v>
      </c>
      <c r="I41" s="83">
        <f t="shared" si="5"/>
        <v>0</v>
      </c>
      <c r="J41" s="78">
        <f t="shared" si="6"/>
        <v>0</v>
      </c>
      <c r="K41" s="83">
        <f t="shared" si="7"/>
        <v>0</v>
      </c>
      <c r="L41" s="78">
        <v>4</v>
      </c>
    </row>
    <row r="42" spans="1:12" ht="12.95" customHeight="1" x14ac:dyDescent="0.25">
      <c r="A42" s="107">
        <v>36</v>
      </c>
      <c r="B42" s="108" t="s">
        <v>111</v>
      </c>
      <c r="C42" s="109" t="s">
        <v>112</v>
      </c>
      <c r="D42" s="107">
        <v>2017057</v>
      </c>
      <c r="E42" s="109" t="s">
        <v>133</v>
      </c>
      <c r="F42" s="141">
        <v>35.43</v>
      </c>
      <c r="G42" s="74"/>
      <c r="H42" s="118">
        <f t="shared" si="4"/>
        <v>4.3748235958227495</v>
      </c>
      <c r="I42" s="83">
        <f t="shared" si="5"/>
        <v>0</v>
      </c>
      <c r="J42" s="78">
        <f t="shared" si="6"/>
        <v>0</v>
      </c>
      <c r="K42" s="83">
        <f t="shared" si="7"/>
        <v>0</v>
      </c>
      <c r="L42" s="78">
        <v>5</v>
      </c>
    </row>
    <row r="43" spans="1:12" ht="12.95" customHeight="1" x14ac:dyDescent="0.25">
      <c r="A43" s="107">
        <v>47</v>
      </c>
      <c r="B43" s="108" t="s">
        <v>161</v>
      </c>
      <c r="C43" s="109" t="s">
        <v>162</v>
      </c>
      <c r="D43" s="107">
        <v>2016038</v>
      </c>
      <c r="E43" s="109" t="s">
        <v>163</v>
      </c>
      <c r="F43" s="88">
        <v>36.130000000000003</v>
      </c>
      <c r="G43" s="74"/>
      <c r="H43" s="118">
        <f t="shared" si="4"/>
        <v>4.2900636590091334</v>
      </c>
      <c r="I43" s="83">
        <f t="shared" si="5"/>
        <v>0</v>
      </c>
      <c r="J43" s="78">
        <f t="shared" si="6"/>
        <v>0</v>
      </c>
      <c r="K43" s="83">
        <f t="shared" si="7"/>
        <v>0</v>
      </c>
      <c r="L43" s="78">
        <v>6</v>
      </c>
    </row>
    <row r="44" spans="1:12" ht="12.95" customHeight="1" x14ac:dyDescent="0.25">
      <c r="A44" s="107">
        <v>38</v>
      </c>
      <c r="B44" s="108" t="s">
        <v>137</v>
      </c>
      <c r="C44" s="109" t="s">
        <v>138</v>
      </c>
      <c r="D44" s="107">
        <v>2017019</v>
      </c>
      <c r="E44" s="109" t="s">
        <v>139</v>
      </c>
      <c r="F44" s="88">
        <v>36.270000000000003</v>
      </c>
      <c r="G44" s="74"/>
      <c r="H44" s="118">
        <f t="shared" si="4"/>
        <v>4.2735042735042734</v>
      </c>
      <c r="I44" s="83">
        <f t="shared" si="5"/>
        <v>0</v>
      </c>
      <c r="J44" s="78">
        <f t="shared" si="6"/>
        <v>0</v>
      </c>
      <c r="K44" s="83">
        <f t="shared" si="7"/>
        <v>0</v>
      </c>
      <c r="L44" s="78">
        <v>7</v>
      </c>
    </row>
    <row r="45" spans="1:12" ht="12.95" customHeight="1" x14ac:dyDescent="0.25">
      <c r="A45" s="107">
        <v>33</v>
      </c>
      <c r="B45" s="144" t="s">
        <v>120</v>
      </c>
      <c r="C45" s="109" t="s">
        <v>121</v>
      </c>
      <c r="D45" s="107">
        <v>2015077</v>
      </c>
      <c r="E45" s="109" t="s">
        <v>126</v>
      </c>
      <c r="F45" s="88">
        <v>40.299999999999997</v>
      </c>
      <c r="G45" s="74"/>
      <c r="H45" s="118">
        <f t="shared" si="4"/>
        <v>3.8461538461538463</v>
      </c>
      <c r="I45" s="83">
        <f t="shared" si="5"/>
        <v>0</v>
      </c>
      <c r="J45" s="78">
        <f t="shared" si="6"/>
        <v>0</v>
      </c>
      <c r="K45" s="83">
        <f t="shared" si="7"/>
        <v>0</v>
      </c>
      <c r="L45" s="78">
        <v>8</v>
      </c>
    </row>
    <row r="46" spans="1:12" ht="12.95" customHeight="1" x14ac:dyDescent="0.25">
      <c r="A46" s="107">
        <v>41</v>
      </c>
      <c r="B46" s="110" t="s">
        <v>146</v>
      </c>
      <c r="C46" s="109" t="s">
        <v>147</v>
      </c>
      <c r="D46" s="107">
        <v>2017010</v>
      </c>
      <c r="E46" s="109" t="s">
        <v>132</v>
      </c>
      <c r="F46" s="88">
        <v>47.25</v>
      </c>
      <c r="G46" s="74"/>
      <c r="H46" s="118">
        <f t="shared" si="4"/>
        <v>3.2804232804232805</v>
      </c>
      <c r="I46" s="83">
        <f t="shared" si="5"/>
        <v>3.25</v>
      </c>
      <c r="J46" s="78">
        <f t="shared" si="6"/>
        <v>0</v>
      </c>
      <c r="K46" s="83">
        <f t="shared" si="7"/>
        <v>3.25</v>
      </c>
      <c r="L46" s="78">
        <v>9</v>
      </c>
    </row>
    <row r="47" spans="1:12" ht="12.95" customHeight="1" x14ac:dyDescent="0.25">
      <c r="A47" s="107" t="s">
        <v>196</v>
      </c>
      <c r="B47" s="110" t="s">
        <v>268</v>
      </c>
      <c r="C47" s="109" t="s">
        <v>269</v>
      </c>
      <c r="D47" s="107">
        <v>2013043</v>
      </c>
      <c r="E47" s="109" t="s">
        <v>270</v>
      </c>
      <c r="F47" s="88">
        <v>33.96</v>
      </c>
      <c r="G47" s="74">
        <v>1</v>
      </c>
      <c r="H47" s="118">
        <f t="shared" si="4"/>
        <v>4.5641931684334507</v>
      </c>
      <c r="I47" s="83">
        <f t="shared" si="5"/>
        <v>0</v>
      </c>
      <c r="J47" s="78">
        <f t="shared" si="6"/>
        <v>5</v>
      </c>
      <c r="K47" s="83">
        <f t="shared" si="7"/>
        <v>5</v>
      </c>
      <c r="L47" s="78">
        <v>10</v>
      </c>
    </row>
    <row r="48" spans="1:12" ht="12.95" customHeight="1" x14ac:dyDescent="0.25">
      <c r="A48" s="107">
        <v>34</v>
      </c>
      <c r="B48" s="144" t="s">
        <v>127</v>
      </c>
      <c r="C48" s="109" t="s">
        <v>128</v>
      </c>
      <c r="D48" s="107">
        <v>2016040</v>
      </c>
      <c r="E48" s="109" t="s">
        <v>129</v>
      </c>
      <c r="F48" s="88">
        <v>38.200000000000003</v>
      </c>
      <c r="G48" s="74">
        <v>1</v>
      </c>
      <c r="H48" s="118">
        <f t="shared" si="4"/>
        <v>4.0575916230366493</v>
      </c>
      <c r="I48" s="83">
        <f t="shared" si="5"/>
        <v>0</v>
      </c>
      <c r="J48" s="78">
        <f t="shared" si="6"/>
        <v>5</v>
      </c>
      <c r="K48" s="83">
        <f t="shared" si="7"/>
        <v>5</v>
      </c>
      <c r="L48" s="78">
        <v>11</v>
      </c>
    </row>
    <row r="49" spans="1:13" ht="12.95" customHeight="1" x14ac:dyDescent="0.25">
      <c r="A49" s="107">
        <v>46</v>
      </c>
      <c r="B49" s="108" t="s">
        <v>158</v>
      </c>
      <c r="C49" s="109" t="s">
        <v>159</v>
      </c>
      <c r="D49" s="107">
        <v>2016068</v>
      </c>
      <c r="E49" s="109" t="s">
        <v>160</v>
      </c>
      <c r="F49" s="88">
        <v>38.200000000000003</v>
      </c>
      <c r="G49" s="74">
        <v>1</v>
      </c>
      <c r="H49" s="118">
        <f t="shared" si="4"/>
        <v>4.0575916230366493</v>
      </c>
      <c r="I49" s="83">
        <f t="shared" si="5"/>
        <v>0</v>
      </c>
      <c r="J49" s="78">
        <f t="shared" si="6"/>
        <v>5</v>
      </c>
      <c r="K49" s="83">
        <f t="shared" si="7"/>
        <v>5</v>
      </c>
      <c r="L49" s="78">
        <v>12</v>
      </c>
    </row>
    <row r="50" spans="1:13" ht="12.95" customHeight="1" x14ac:dyDescent="0.25">
      <c r="A50" s="107">
        <v>35</v>
      </c>
      <c r="B50" s="108" t="s">
        <v>130</v>
      </c>
      <c r="C50" s="109" t="s">
        <v>131</v>
      </c>
      <c r="D50" s="107">
        <v>2017015</v>
      </c>
      <c r="E50" s="109" t="s">
        <v>132</v>
      </c>
      <c r="F50" s="88">
        <v>44.89</v>
      </c>
      <c r="G50" s="74">
        <v>1</v>
      </c>
      <c r="H50" s="118">
        <f t="shared" si="4"/>
        <v>3.452884829583426</v>
      </c>
      <c r="I50" s="83">
        <f t="shared" si="5"/>
        <v>0.89000000000000057</v>
      </c>
      <c r="J50" s="78">
        <f t="shared" si="6"/>
        <v>5</v>
      </c>
      <c r="K50" s="83">
        <f t="shared" si="7"/>
        <v>5.8900000000000006</v>
      </c>
      <c r="L50" s="78">
        <v>13</v>
      </c>
    </row>
    <row r="51" spans="1:13" ht="12.95" customHeight="1" x14ac:dyDescent="0.25">
      <c r="A51" s="107">
        <v>45</v>
      </c>
      <c r="B51" s="108" t="s">
        <v>155</v>
      </c>
      <c r="C51" s="109" t="s">
        <v>156</v>
      </c>
      <c r="D51" s="107">
        <v>2016008</v>
      </c>
      <c r="E51" s="109" t="s">
        <v>157</v>
      </c>
      <c r="F51" s="88">
        <v>38.35</v>
      </c>
      <c r="G51" s="74">
        <v>2</v>
      </c>
      <c r="H51" s="118">
        <f t="shared" si="4"/>
        <v>4.0417209908735332</v>
      </c>
      <c r="I51" s="83">
        <f t="shared" si="5"/>
        <v>0</v>
      </c>
      <c r="J51" s="78">
        <f t="shared" si="6"/>
        <v>10</v>
      </c>
      <c r="K51" s="83">
        <f t="shared" si="7"/>
        <v>10</v>
      </c>
      <c r="L51" s="78">
        <v>14</v>
      </c>
    </row>
    <row r="52" spans="1:13" ht="12.95" customHeight="1" x14ac:dyDescent="0.25">
      <c r="A52" s="107">
        <v>37</v>
      </c>
      <c r="B52" s="108" t="s">
        <v>134</v>
      </c>
      <c r="C52" s="109" t="s">
        <v>135</v>
      </c>
      <c r="D52" s="107">
        <v>2014062</v>
      </c>
      <c r="E52" s="109" t="s">
        <v>136</v>
      </c>
      <c r="F52" s="140">
        <v>57.66</v>
      </c>
      <c r="G52" s="74">
        <v>1</v>
      </c>
      <c r="H52" s="118">
        <f t="shared" si="4"/>
        <v>2.688172043010753</v>
      </c>
      <c r="I52" s="83">
        <f t="shared" si="5"/>
        <v>13.659999999999997</v>
      </c>
      <c r="J52" s="78">
        <f t="shared" si="6"/>
        <v>5</v>
      </c>
      <c r="K52" s="83">
        <f t="shared" si="7"/>
        <v>18.659999999999997</v>
      </c>
      <c r="L52" s="78">
        <v>15</v>
      </c>
    </row>
    <row r="53" spans="1:13" ht="12.95" customHeight="1" x14ac:dyDescent="0.25">
      <c r="A53" s="107">
        <v>39</v>
      </c>
      <c r="B53" s="108" t="s">
        <v>140</v>
      </c>
      <c r="C53" s="109" t="s">
        <v>141</v>
      </c>
      <c r="D53" s="107">
        <v>2016060</v>
      </c>
      <c r="E53" s="109" t="s">
        <v>142</v>
      </c>
      <c r="F53" s="88"/>
      <c r="G53" s="74" t="s">
        <v>272</v>
      </c>
      <c r="H53" s="118"/>
      <c r="I53" s="83">
        <f t="shared" si="5"/>
        <v>0</v>
      </c>
      <c r="J53" s="78" t="str">
        <f t="shared" si="6"/>
        <v>dk</v>
      </c>
      <c r="K53" s="83" t="str">
        <f t="shared" si="7"/>
        <v>dk</v>
      </c>
      <c r="L53" s="78">
        <v>16</v>
      </c>
    </row>
    <row r="54" spans="1:13" ht="12.95" customHeight="1" x14ac:dyDescent="0.25">
      <c r="A54" s="107">
        <v>40</v>
      </c>
      <c r="B54" s="146" t="s">
        <v>143</v>
      </c>
      <c r="C54" s="109" t="s">
        <v>144</v>
      </c>
      <c r="D54" s="107">
        <v>2016011</v>
      </c>
      <c r="E54" s="109" t="s">
        <v>145</v>
      </c>
      <c r="F54" s="88"/>
      <c r="G54" s="74" t="s">
        <v>272</v>
      </c>
      <c r="H54" s="118"/>
      <c r="I54" s="83">
        <f t="shared" si="5"/>
        <v>0</v>
      </c>
      <c r="J54" s="78" t="str">
        <f t="shared" si="6"/>
        <v>dk</v>
      </c>
      <c r="K54" s="83" t="str">
        <f t="shared" si="7"/>
        <v>dk</v>
      </c>
      <c r="L54" s="78">
        <v>17</v>
      </c>
    </row>
    <row r="55" spans="1:13" ht="12.95" customHeight="1" x14ac:dyDescent="0.25">
      <c r="A55" s="107">
        <v>44</v>
      </c>
      <c r="B55" s="108" t="s">
        <v>153</v>
      </c>
      <c r="C55" s="109" t="s">
        <v>96</v>
      </c>
      <c r="D55" s="107">
        <v>2015035</v>
      </c>
      <c r="E55" s="109" t="s">
        <v>154</v>
      </c>
      <c r="F55" s="88"/>
      <c r="G55" s="74" t="s">
        <v>272</v>
      </c>
      <c r="H55" s="118"/>
      <c r="I55" s="83">
        <f t="shared" si="5"/>
        <v>0</v>
      </c>
      <c r="J55" s="78" t="str">
        <f t="shared" si="6"/>
        <v>dk</v>
      </c>
      <c r="K55" s="83" t="str">
        <f t="shared" si="7"/>
        <v>dk</v>
      </c>
      <c r="L55" s="78">
        <v>18</v>
      </c>
    </row>
    <row r="56" spans="1:13" ht="12.95" customHeight="1" x14ac:dyDescent="0.25">
      <c r="A56" s="107">
        <v>48</v>
      </c>
      <c r="B56" s="108" t="s">
        <v>164</v>
      </c>
      <c r="C56" s="109" t="s">
        <v>165</v>
      </c>
      <c r="D56" s="107">
        <v>2016034</v>
      </c>
      <c r="E56" s="109" t="s">
        <v>166</v>
      </c>
      <c r="F56" s="141"/>
      <c r="G56" s="74" t="s">
        <v>272</v>
      </c>
      <c r="H56" s="118"/>
      <c r="I56" s="83">
        <f t="shared" si="5"/>
        <v>0</v>
      </c>
      <c r="J56" s="78" t="str">
        <f t="shared" si="6"/>
        <v>dk</v>
      </c>
      <c r="K56" s="83" t="str">
        <f t="shared" si="7"/>
        <v>dk</v>
      </c>
      <c r="L56" s="78">
        <v>19</v>
      </c>
    </row>
    <row r="57" spans="1:13" ht="12.95" customHeight="1" x14ac:dyDescent="0.25">
      <c r="A57" s="107">
        <v>49</v>
      </c>
      <c r="B57" s="108" t="s">
        <v>167</v>
      </c>
      <c r="C57" s="109" t="s">
        <v>168</v>
      </c>
      <c r="D57" s="107">
        <v>2014072</v>
      </c>
      <c r="E57" s="109" t="s">
        <v>169</v>
      </c>
      <c r="F57" s="88"/>
      <c r="G57" s="74" t="s">
        <v>272</v>
      </c>
      <c r="H57" s="118"/>
      <c r="I57" s="83">
        <f t="shared" si="5"/>
        <v>0</v>
      </c>
      <c r="J57" s="78" t="str">
        <f t="shared" si="6"/>
        <v>dk</v>
      </c>
      <c r="K57" s="83" t="str">
        <f t="shared" si="7"/>
        <v>dk</v>
      </c>
      <c r="L57" s="78">
        <v>20</v>
      </c>
    </row>
    <row r="58" spans="1:13" ht="12.95" customHeight="1" x14ac:dyDescent="0.25">
      <c r="A58" s="107">
        <v>50</v>
      </c>
      <c r="B58" s="108" t="s">
        <v>170</v>
      </c>
      <c r="C58" s="109" t="s">
        <v>171</v>
      </c>
      <c r="D58" s="107">
        <v>2015053</v>
      </c>
      <c r="E58" s="109" t="s">
        <v>172</v>
      </c>
      <c r="F58" s="83"/>
      <c r="G58" s="74" t="s">
        <v>272</v>
      </c>
      <c r="H58" s="118"/>
      <c r="I58" s="83">
        <f t="shared" si="5"/>
        <v>0</v>
      </c>
      <c r="J58" s="78" t="str">
        <f t="shared" si="6"/>
        <v>dk</v>
      </c>
      <c r="K58" s="83" t="str">
        <f t="shared" si="7"/>
        <v>dk</v>
      </c>
      <c r="L58" s="78">
        <v>21</v>
      </c>
    </row>
    <row r="59" spans="1:13" ht="12.95" customHeight="1" x14ac:dyDescent="0.25">
      <c r="A59" s="107">
        <v>52</v>
      </c>
      <c r="B59" s="108" t="s">
        <v>174</v>
      </c>
      <c r="C59" s="109" t="s">
        <v>175</v>
      </c>
      <c r="D59" s="107">
        <v>2014053</v>
      </c>
      <c r="E59" s="109" t="s">
        <v>176</v>
      </c>
      <c r="F59" s="140"/>
      <c r="G59" s="74" t="s">
        <v>272</v>
      </c>
      <c r="H59" s="118"/>
      <c r="I59" s="83">
        <f t="shared" si="5"/>
        <v>0</v>
      </c>
      <c r="J59" s="78" t="str">
        <f t="shared" si="6"/>
        <v>dk</v>
      </c>
      <c r="K59" s="83" t="str">
        <f t="shared" si="7"/>
        <v>dk</v>
      </c>
      <c r="L59" s="78">
        <v>22</v>
      </c>
    </row>
    <row r="60" spans="1:13" ht="12.95" customHeight="1" x14ac:dyDescent="0.25">
      <c r="A60" s="107">
        <v>53</v>
      </c>
      <c r="B60" s="108" t="s">
        <v>177</v>
      </c>
      <c r="C60" s="109" t="s">
        <v>178</v>
      </c>
      <c r="D60" s="107">
        <v>2017027</v>
      </c>
      <c r="E60" s="109" t="s">
        <v>179</v>
      </c>
      <c r="F60" s="141"/>
      <c r="G60" s="74" t="s">
        <v>272</v>
      </c>
      <c r="H60" s="118"/>
      <c r="I60" s="83">
        <f t="shared" si="5"/>
        <v>0</v>
      </c>
      <c r="J60" s="78" t="str">
        <f t="shared" si="6"/>
        <v>dk</v>
      </c>
      <c r="K60" s="83" t="str">
        <f t="shared" si="7"/>
        <v>dk</v>
      </c>
      <c r="L60" s="78">
        <v>23</v>
      </c>
      <c r="M60" s="7"/>
    </row>
    <row r="61" spans="1:13" ht="12.95" customHeight="1" x14ac:dyDescent="0.25">
      <c r="A61" s="107">
        <v>54</v>
      </c>
      <c r="B61" s="108" t="s">
        <v>42</v>
      </c>
      <c r="C61" s="109" t="s">
        <v>180</v>
      </c>
      <c r="D61" s="107">
        <v>2015046</v>
      </c>
      <c r="E61" s="109" t="s">
        <v>181</v>
      </c>
      <c r="F61" s="83"/>
      <c r="G61" s="74" t="s">
        <v>272</v>
      </c>
      <c r="H61" s="118"/>
      <c r="I61" s="83">
        <f t="shared" si="5"/>
        <v>0</v>
      </c>
      <c r="J61" s="78" t="str">
        <f t="shared" si="6"/>
        <v>dk</v>
      </c>
      <c r="K61" s="83" t="str">
        <f t="shared" si="7"/>
        <v>dk</v>
      </c>
      <c r="L61" s="78">
        <v>24</v>
      </c>
      <c r="M61" s="7"/>
    </row>
    <row r="62" spans="1:13" ht="12.95" customHeight="1" x14ac:dyDescent="0.25">
      <c r="A62" s="107">
        <v>55</v>
      </c>
      <c r="B62" s="108" t="s">
        <v>182</v>
      </c>
      <c r="C62" s="109" t="s">
        <v>183</v>
      </c>
      <c r="D62" s="107">
        <v>2017060</v>
      </c>
      <c r="E62" s="109" t="s">
        <v>184</v>
      </c>
      <c r="F62" s="140"/>
      <c r="G62" s="74" t="s">
        <v>272</v>
      </c>
      <c r="H62" s="118"/>
      <c r="I62" s="83">
        <f t="shared" si="5"/>
        <v>0</v>
      </c>
      <c r="J62" s="78" t="str">
        <f t="shared" si="6"/>
        <v>dk</v>
      </c>
      <c r="K62" s="83" t="str">
        <f t="shared" si="7"/>
        <v>dk</v>
      </c>
      <c r="L62" s="78">
        <v>25</v>
      </c>
      <c r="M62" s="7"/>
    </row>
    <row r="63" spans="1:13" ht="12.95" customHeight="1" x14ac:dyDescent="0.25">
      <c r="A63" s="107">
        <v>58</v>
      </c>
      <c r="B63" s="108" t="s">
        <v>188</v>
      </c>
      <c r="C63" s="109" t="s">
        <v>189</v>
      </c>
      <c r="D63" s="107">
        <v>2017024</v>
      </c>
      <c r="E63" s="109" t="s">
        <v>190</v>
      </c>
      <c r="F63" s="88"/>
      <c r="G63" s="74" t="s">
        <v>272</v>
      </c>
      <c r="H63" s="118"/>
      <c r="I63" s="83">
        <f t="shared" si="5"/>
        <v>0</v>
      </c>
      <c r="J63" s="78" t="str">
        <f t="shared" si="6"/>
        <v>dk</v>
      </c>
      <c r="K63" s="83" t="str">
        <f t="shared" si="7"/>
        <v>dk</v>
      </c>
      <c r="L63" s="78">
        <v>26</v>
      </c>
      <c r="M63" s="7"/>
    </row>
    <row r="64" spans="1:13" ht="12.95" customHeight="1" x14ac:dyDescent="0.25">
      <c r="A64" s="107">
        <v>59</v>
      </c>
      <c r="B64" s="108" t="s">
        <v>155</v>
      </c>
      <c r="C64" s="109" t="s">
        <v>156</v>
      </c>
      <c r="D64" s="107">
        <v>2016009</v>
      </c>
      <c r="E64" s="109" t="s">
        <v>191</v>
      </c>
      <c r="F64" s="88"/>
      <c r="G64" s="74" t="s">
        <v>272</v>
      </c>
      <c r="H64" s="118"/>
      <c r="I64" s="83">
        <f t="shared" si="5"/>
        <v>0</v>
      </c>
      <c r="J64" s="78" t="str">
        <f t="shared" si="6"/>
        <v>dk</v>
      </c>
      <c r="K64" s="83" t="str">
        <f t="shared" si="7"/>
        <v>dk</v>
      </c>
      <c r="L64" s="78">
        <v>27</v>
      </c>
    </row>
    <row r="65" spans="1:13" ht="12.95" customHeight="1" x14ac:dyDescent="0.25">
      <c r="A65" s="107">
        <v>60</v>
      </c>
      <c r="B65" s="108" t="s">
        <v>150</v>
      </c>
      <c r="C65" s="109" t="s">
        <v>151</v>
      </c>
      <c r="D65" s="107">
        <v>2017039</v>
      </c>
      <c r="E65" s="109" t="s">
        <v>192</v>
      </c>
      <c r="F65" s="140"/>
      <c r="G65" s="74" t="s">
        <v>272</v>
      </c>
      <c r="H65" s="118"/>
      <c r="I65" s="83">
        <f t="shared" si="5"/>
        <v>0</v>
      </c>
      <c r="J65" s="78" t="str">
        <f t="shared" si="6"/>
        <v>dk</v>
      </c>
      <c r="K65" s="83" t="str">
        <f t="shared" si="7"/>
        <v>dk</v>
      </c>
      <c r="L65" s="78">
        <v>28</v>
      </c>
    </row>
    <row r="66" spans="1:13" ht="12.95" customHeight="1" x14ac:dyDescent="0.25">
      <c r="A66" s="107">
        <v>61</v>
      </c>
      <c r="B66" s="146" t="s">
        <v>193</v>
      </c>
      <c r="C66" s="109" t="s">
        <v>194</v>
      </c>
      <c r="D66" s="107">
        <v>2015007</v>
      </c>
      <c r="E66" s="109" t="s">
        <v>195</v>
      </c>
      <c r="F66" s="141"/>
      <c r="G66" s="74" t="s">
        <v>272</v>
      </c>
      <c r="H66" s="118"/>
      <c r="I66" s="83">
        <f t="shared" si="5"/>
        <v>0</v>
      </c>
      <c r="J66" s="78" t="str">
        <f t="shared" si="6"/>
        <v>dk</v>
      </c>
      <c r="K66" s="83" t="str">
        <f t="shared" si="7"/>
        <v>dk</v>
      </c>
      <c r="L66" s="78">
        <v>29</v>
      </c>
    </row>
    <row r="67" spans="1:13" ht="12.95" customHeight="1" x14ac:dyDescent="0.25">
      <c r="A67" s="107">
        <v>57</v>
      </c>
      <c r="B67" s="144" t="s">
        <v>84</v>
      </c>
      <c r="C67" s="109" t="s">
        <v>85</v>
      </c>
      <c r="D67" s="107">
        <v>2015076</v>
      </c>
      <c r="E67" s="109" t="s">
        <v>187</v>
      </c>
      <c r="F67" s="88"/>
      <c r="G67" s="74"/>
      <c r="H67" s="118"/>
      <c r="I67" s="83"/>
      <c r="J67" s="78"/>
      <c r="K67" s="83"/>
      <c r="L67" s="78">
        <v>30</v>
      </c>
    </row>
    <row r="68" spans="1:13" ht="12.95" customHeight="1" x14ac:dyDescent="0.25">
      <c r="A68" s="53"/>
      <c r="B68" s="54" t="s">
        <v>26</v>
      </c>
      <c r="C68" s="55"/>
      <c r="D68" s="55" t="s">
        <v>22</v>
      </c>
      <c r="E68" s="85"/>
      <c r="F68" s="56" t="s">
        <v>17</v>
      </c>
      <c r="G68" s="93">
        <v>46</v>
      </c>
      <c r="H68" s="56"/>
      <c r="I68" s="96"/>
      <c r="J68" s="84"/>
      <c r="K68" s="79"/>
      <c r="L68" s="80"/>
    </row>
    <row r="69" spans="1:13" ht="12.95" customHeight="1" x14ac:dyDescent="0.25">
      <c r="A69" s="58"/>
      <c r="B69" s="76" t="s">
        <v>29</v>
      </c>
      <c r="C69" s="76">
        <v>155</v>
      </c>
      <c r="D69" s="59" t="s">
        <v>28</v>
      </c>
      <c r="E69" s="59"/>
      <c r="F69" s="60" t="s">
        <v>3</v>
      </c>
      <c r="G69" s="94">
        <v>69</v>
      </c>
      <c r="H69" s="60"/>
      <c r="I69" s="97"/>
      <c r="J69" s="77"/>
      <c r="K69" s="77"/>
      <c r="L69" s="82"/>
    </row>
    <row r="70" spans="1:13" ht="12.95" customHeight="1" x14ac:dyDescent="0.25">
      <c r="A70" s="61" t="s">
        <v>4</v>
      </c>
      <c r="B70" s="62" t="s">
        <v>5</v>
      </c>
      <c r="C70" s="63"/>
      <c r="D70" s="64" t="s">
        <v>6</v>
      </c>
      <c r="E70" s="64" t="s">
        <v>7</v>
      </c>
      <c r="F70" s="65" t="s">
        <v>8</v>
      </c>
      <c r="G70" s="66" t="s">
        <v>18</v>
      </c>
      <c r="H70" s="65" t="s">
        <v>28</v>
      </c>
      <c r="I70" s="66" t="s">
        <v>30</v>
      </c>
      <c r="J70" s="66" t="s">
        <v>31</v>
      </c>
      <c r="K70" s="65" t="s">
        <v>19</v>
      </c>
      <c r="L70" s="67" t="s">
        <v>10</v>
      </c>
    </row>
    <row r="71" spans="1:13" ht="12.95" customHeight="1" x14ac:dyDescent="0.25">
      <c r="A71" s="68" t="s">
        <v>11</v>
      </c>
      <c r="B71" s="69" t="s">
        <v>12</v>
      </c>
      <c r="C71" s="70"/>
      <c r="D71" s="71"/>
      <c r="E71" s="71"/>
      <c r="F71" s="72" t="s">
        <v>20</v>
      </c>
      <c r="G71" s="95"/>
      <c r="H71" s="72" t="s">
        <v>27</v>
      </c>
      <c r="I71" s="72" t="s">
        <v>31</v>
      </c>
      <c r="J71" s="73" t="s">
        <v>32</v>
      </c>
      <c r="K71" s="72" t="s">
        <v>21</v>
      </c>
      <c r="L71" s="71" t="s">
        <v>15</v>
      </c>
    </row>
    <row r="72" spans="1:13" ht="12.95" customHeight="1" x14ac:dyDescent="0.25">
      <c r="A72" s="107">
        <v>65</v>
      </c>
      <c r="B72" s="110" t="s">
        <v>204</v>
      </c>
      <c r="C72" s="109" t="s">
        <v>205</v>
      </c>
      <c r="D72" s="107">
        <v>2015029</v>
      </c>
      <c r="E72" s="112" t="s">
        <v>206</v>
      </c>
      <c r="F72" s="88">
        <v>33.409999999999997</v>
      </c>
      <c r="G72" s="74"/>
      <c r="H72" s="118">
        <f t="shared" ref="H72:H85" si="8">$C$69/F72</f>
        <v>4.6393295420532779</v>
      </c>
      <c r="I72" s="83">
        <f t="shared" ref="I72:I88" si="9">IF(F72&lt;$G$68,0,IF(AND(OR(F72=$G$68,F72&gt;$G$68),F72&lt;$G$69),F72-$G$68,IF(F72=$G$69,$G$69-$G$344,IF(F72&gt;$G$69,"dk"))))</f>
        <v>0</v>
      </c>
      <c r="J72" s="78">
        <f t="shared" ref="J72:J88" si="10">IF(G72="dk","dk",G72*5)</f>
        <v>0</v>
      </c>
      <c r="K72" s="83">
        <f t="shared" ref="K72:K88" si="11">IF(I72="dk","dk",IF(J72="dk","dk",I72+J72))</f>
        <v>0</v>
      </c>
      <c r="L72" s="78">
        <v>1</v>
      </c>
    </row>
    <row r="73" spans="1:13" ht="12.95" customHeight="1" x14ac:dyDescent="0.25">
      <c r="A73" s="107">
        <v>67</v>
      </c>
      <c r="B73" s="108" t="s">
        <v>123</v>
      </c>
      <c r="C73" s="109" t="s">
        <v>210</v>
      </c>
      <c r="D73" s="107">
        <v>2015019</v>
      </c>
      <c r="E73" s="109" t="s">
        <v>211</v>
      </c>
      <c r="F73" s="88">
        <v>37.68</v>
      </c>
      <c r="G73" s="74"/>
      <c r="H73" s="118">
        <f t="shared" si="8"/>
        <v>4.1135881104033967</v>
      </c>
      <c r="I73" s="83">
        <f t="shared" si="9"/>
        <v>0</v>
      </c>
      <c r="J73" s="78">
        <f t="shared" si="10"/>
        <v>0</v>
      </c>
      <c r="K73" s="83">
        <f t="shared" si="11"/>
        <v>0</v>
      </c>
      <c r="L73" s="78">
        <v>2</v>
      </c>
      <c r="M73" s="7"/>
    </row>
    <row r="74" spans="1:13" ht="12.95" customHeight="1" x14ac:dyDescent="0.25">
      <c r="A74" s="107">
        <v>74</v>
      </c>
      <c r="B74" s="108" t="s">
        <v>222</v>
      </c>
      <c r="C74" s="109" t="s">
        <v>141</v>
      </c>
      <c r="D74" s="107">
        <v>2010092</v>
      </c>
      <c r="E74" s="109" t="s">
        <v>223</v>
      </c>
      <c r="F74" s="88">
        <v>38.08</v>
      </c>
      <c r="G74" s="74"/>
      <c r="H74" s="118">
        <f t="shared" si="8"/>
        <v>4.0703781512605044</v>
      </c>
      <c r="I74" s="83">
        <f t="shared" si="9"/>
        <v>0</v>
      </c>
      <c r="J74" s="78">
        <f t="shared" si="10"/>
        <v>0</v>
      </c>
      <c r="K74" s="83">
        <f t="shared" si="11"/>
        <v>0</v>
      </c>
      <c r="L74" s="78">
        <v>3</v>
      </c>
      <c r="M74" s="7"/>
    </row>
    <row r="75" spans="1:13" ht="12.95" customHeight="1" x14ac:dyDescent="0.25">
      <c r="A75" s="107">
        <v>71</v>
      </c>
      <c r="B75" s="144" t="s">
        <v>42</v>
      </c>
      <c r="C75" s="109" t="s">
        <v>180</v>
      </c>
      <c r="D75" s="107">
        <v>2016022</v>
      </c>
      <c r="E75" s="145" t="s">
        <v>215</v>
      </c>
      <c r="F75" s="88">
        <v>39.299999999999997</v>
      </c>
      <c r="G75" s="74"/>
      <c r="H75" s="118">
        <f t="shared" si="8"/>
        <v>3.944020356234097</v>
      </c>
      <c r="I75" s="83">
        <f t="shared" si="9"/>
        <v>0</v>
      </c>
      <c r="J75" s="78">
        <f t="shared" si="10"/>
        <v>0</v>
      </c>
      <c r="K75" s="83">
        <f t="shared" si="11"/>
        <v>0</v>
      </c>
      <c r="L75" s="78">
        <v>4</v>
      </c>
      <c r="M75" s="7"/>
    </row>
    <row r="76" spans="1:13" ht="12.95" customHeight="1" x14ac:dyDescent="0.25">
      <c r="A76" s="107">
        <v>68</v>
      </c>
      <c r="B76" s="144" t="s">
        <v>120</v>
      </c>
      <c r="C76" s="109" t="s">
        <v>121</v>
      </c>
      <c r="D76" s="107">
        <v>2014027</v>
      </c>
      <c r="E76" s="109" t="s">
        <v>212</v>
      </c>
      <c r="F76" s="141">
        <v>39.700000000000003</v>
      </c>
      <c r="G76" s="74"/>
      <c r="H76" s="118">
        <f t="shared" si="8"/>
        <v>3.9042821158690173</v>
      </c>
      <c r="I76" s="83">
        <f t="shared" si="9"/>
        <v>0</v>
      </c>
      <c r="J76" s="78">
        <f t="shared" si="10"/>
        <v>0</v>
      </c>
      <c r="K76" s="83">
        <f t="shared" si="11"/>
        <v>0</v>
      </c>
      <c r="L76" s="78">
        <v>5</v>
      </c>
      <c r="M76" s="7"/>
    </row>
    <row r="77" spans="1:13" ht="12.95" customHeight="1" x14ac:dyDescent="0.25">
      <c r="A77" s="107">
        <v>72</v>
      </c>
      <c r="B77" s="108" t="s">
        <v>216</v>
      </c>
      <c r="C77" s="109" t="s">
        <v>217</v>
      </c>
      <c r="D77" s="107">
        <v>2010047</v>
      </c>
      <c r="E77" s="109" t="s">
        <v>218</v>
      </c>
      <c r="F77" s="88">
        <v>40.92</v>
      </c>
      <c r="G77" s="74"/>
      <c r="H77" s="118">
        <f t="shared" si="8"/>
        <v>3.7878787878787876</v>
      </c>
      <c r="I77" s="83">
        <f t="shared" si="9"/>
        <v>0</v>
      </c>
      <c r="J77" s="78">
        <f t="shared" si="10"/>
        <v>0</v>
      </c>
      <c r="K77" s="83">
        <f t="shared" si="11"/>
        <v>0</v>
      </c>
      <c r="L77" s="78">
        <v>6</v>
      </c>
      <c r="M77" s="7"/>
    </row>
    <row r="78" spans="1:13" ht="12.95" customHeight="1" x14ac:dyDescent="0.25">
      <c r="A78" s="107">
        <v>63</v>
      </c>
      <c r="B78" s="108" t="s">
        <v>161</v>
      </c>
      <c r="C78" s="109" t="s">
        <v>162</v>
      </c>
      <c r="D78" s="107">
        <v>2013014</v>
      </c>
      <c r="E78" s="109" t="s">
        <v>200</v>
      </c>
      <c r="F78" s="88">
        <v>43.02</v>
      </c>
      <c r="G78" s="74"/>
      <c r="H78" s="118">
        <f t="shared" si="8"/>
        <v>3.6029753602975356</v>
      </c>
      <c r="I78" s="83">
        <f t="shared" si="9"/>
        <v>0</v>
      </c>
      <c r="J78" s="78">
        <f t="shared" si="10"/>
        <v>0</v>
      </c>
      <c r="K78" s="83">
        <f t="shared" si="11"/>
        <v>0</v>
      </c>
      <c r="L78" s="78">
        <v>7</v>
      </c>
      <c r="M78" s="7"/>
    </row>
    <row r="79" spans="1:13" ht="12.95" customHeight="1" x14ac:dyDescent="0.25">
      <c r="A79" s="107">
        <v>77</v>
      </c>
      <c r="B79" s="110" t="s">
        <v>227</v>
      </c>
      <c r="C79" s="109" t="s">
        <v>40</v>
      </c>
      <c r="D79" s="107">
        <v>2010134</v>
      </c>
      <c r="E79" s="109" t="s">
        <v>228</v>
      </c>
      <c r="F79" s="88">
        <v>44.3</v>
      </c>
      <c r="G79" s="74"/>
      <c r="H79" s="118">
        <f t="shared" si="8"/>
        <v>3.4988713318284428</v>
      </c>
      <c r="I79" s="83">
        <f t="shared" si="9"/>
        <v>0</v>
      </c>
      <c r="J79" s="78">
        <f t="shared" si="10"/>
        <v>0</v>
      </c>
      <c r="K79" s="83">
        <f t="shared" si="11"/>
        <v>0</v>
      </c>
      <c r="L79" s="78">
        <v>8</v>
      </c>
      <c r="M79" s="7"/>
    </row>
    <row r="80" spans="1:13" ht="12.95" customHeight="1" x14ac:dyDescent="0.25">
      <c r="A80" s="107">
        <v>66</v>
      </c>
      <c r="B80" s="146" t="s">
        <v>207</v>
      </c>
      <c r="C80" s="109" t="s">
        <v>208</v>
      </c>
      <c r="D80" s="107">
        <v>2013025</v>
      </c>
      <c r="E80" s="109" t="s">
        <v>209</v>
      </c>
      <c r="F80" s="140">
        <v>34.619999999999997</v>
      </c>
      <c r="G80" s="74">
        <v>1</v>
      </c>
      <c r="H80" s="118">
        <f t="shared" si="8"/>
        <v>4.4771808203350671</v>
      </c>
      <c r="I80" s="83">
        <f t="shared" si="9"/>
        <v>0</v>
      </c>
      <c r="J80" s="78">
        <f t="shared" si="10"/>
        <v>5</v>
      </c>
      <c r="K80" s="83">
        <f t="shared" si="11"/>
        <v>5</v>
      </c>
      <c r="L80" s="78">
        <v>9</v>
      </c>
      <c r="M80" s="7"/>
    </row>
    <row r="81" spans="1:13" ht="12.95" customHeight="1" x14ac:dyDescent="0.25">
      <c r="A81" s="107">
        <v>76</v>
      </c>
      <c r="B81" s="108" t="s">
        <v>123</v>
      </c>
      <c r="C81" s="109" t="s">
        <v>124</v>
      </c>
      <c r="D81" s="107">
        <v>2015017</v>
      </c>
      <c r="E81" s="109" t="s">
        <v>226</v>
      </c>
      <c r="F81" s="88">
        <v>34.75</v>
      </c>
      <c r="G81" s="74">
        <v>1</v>
      </c>
      <c r="H81" s="118">
        <f t="shared" si="8"/>
        <v>4.4604316546762588</v>
      </c>
      <c r="I81" s="83">
        <f t="shared" si="9"/>
        <v>0</v>
      </c>
      <c r="J81" s="78">
        <f t="shared" si="10"/>
        <v>5</v>
      </c>
      <c r="K81" s="83">
        <f t="shared" si="11"/>
        <v>5</v>
      </c>
      <c r="L81" s="78">
        <v>10</v>
      </c>
      <c r="M81" s="7"/>
    </row>
    <row r="82" spans="1:13" ht="12.95" customHeight="1" x14ac:dyDescent="0.25">
      <c r="A82" s="107">
        <v>73</v>
      </c>
      <c r="B82" s="108" t="s">
        <v>219</v>
      </c>
      <c r="C82" s="109" t="s">
        <v>220</v>
      </c>
      <c r="D82" s="107">
        <v>2016058</v>
      </c>
      <c r="E82" s="109" t="s">
        <v>221</v>
      </c>
      <c r="F82" s="88">
        <v>41.42</v>
      </c>
      <c r="G82" s="74">
        <v>1</v>
      </c>
      <c r="H82" s="118">
        <f t="shared" si="8"/>
        <v>3.7421535490101401</v>
      </c>
      <c r="I82" s="83">
        <f t="shared" si="9"/>
        <v>0</v>
      </c>
      <c r="J82" s="78">
        <f t="shared" si="10"/>
        <v>5</v>
      </c>
      <c r="K82" s="83">
        <f t="shared" si="11"/>
        <v>5</v>
      </c>
      <c r="L82" s="78">
        <v>11</v>
      </c>
      <c r="M82" s="7"/>
    </row>
    <row r="83" spans="1:13" ht="12.95" customHeight="1" x14ac:dyDescent="0.25">
      <c r="A83" s="107">
        <v>64</v>
      </c>
      <c r="B83" s="108" t="s">
        <v>201</v>
      </c>
      <c r="C83" s="109" t="s">
        <v>202</v>
      </c>
      <c r="D83" s="107">
        <v>2014014</v>
      </c>
      <c r="E83" s="109" t="s">
        <v>203</v>
      </c>
      <c r="F83" s="88">
        <v>46.17</v>
      </c>
      <c r="G83" s="74">
        <v>1</v>
      </c>
      <c r="H83" s="118">
        <f t="shared" si="8"/>
        <v>3.3571583279185617</v>
      </c>
      <c r="I83" s="83">
        <f t="shared" si="9"/>
        <v>0.17000000000000171</v>
      </c>
      <c r="J83" s="78">
        <f t="shared" si="10"/>
        <v>5</v>
      </c>
      <c r="K83" s="83">
        <f t="shared" si="11"/>
        <v>5.1700000000000017</v>
      </c>
      <c r="L83" s="78">
        <v>12</v>
      </c>
      <c r="M83" s="7"/>
    </row>
    <row r="84" spans="1:13" ht="12.95" customHeight="1" x14ac:dyDescent="0.25">
      <c r="A84" s="107">
        <v>75</v>
      </c>
      <c r="B84" s="108" t="s">
        <v>224</v>
      </c>
      <c r="C84" s="109" t="s">
        <v>55</v>
      </c>
      <c r="D84" s="107">
        <v>2012022</v>
      </c>
      <c r="E84" s="109" t="s">
        <v>225</v>
      </c>
      <c r="F84" s="88">
        <v>41.02</v>
      </c>
      <c r="G84" s="74">
        <v>2</v>
      </c>
      <c r="H84" s="118">
        <f t="shared" si="8"/>
        <v>3.7786445636274983</v>
      </c>
      <c r="I84" s="83">
        <f t="shared" si="9"/>
        <v>0</v>
      </c>
      <c r="J84" s="78">
        <f t="shared" si="10"/>
        <v>10</v>
      </c>
      <c r="K84" s="83">
        <f t="shared" si="11"/>
        <v>10</v>
      </c>
      <c r="L84" s="78">
        <v>13</v>
      </c>
      <c r="M84" s="7"/>
    </row>
    <row r="85" spans="1:13" ht="12.95" customHeight="1" x14ac:dyDescent="0.25">
      <c r="A85" s="107">
        <v>70</v>
      </c>
      <c r="B85" s="108" t="s">
        <v>63</v>
      </c>
      <c r="C85" s="109" t="s">
        <v>104</v>
      </c>
      <c r="D85" s="107">
        <v>2010135</v>
      </c>
      <c r="E85" s="109" t="s">
        <v>214</v>
      </c>
      <c r="F85" s="88">
        <v>70</v>
      </c>
      <c r="G85" s="74"/>
      <c r="H85" s="118">
        <f t="shared" si="8"/>
        <v>2.2142857142857144</v>
      </c>
      <c r="I85" s="83" t="str">
        <f t="shared" si="9"/>
        <v>dk</v>
      </c>
      <c r="J85" s="78">
        <f t="shared" si="10"/>
        <v>0</v>
      </c>
      <c r="K85" s="83" t="str">
        <f t="shared" si="11"/>
        <v>dk</v>
      </c>
      <c r="L85" s="78">
        <v>14</v>
      </c>
      <c r="M85" s="7"/>
    </row>
    <row r="86" spans="1:13" ht="12.95" customHeight="1" x14ac:dyDescent="0.25">
      <c r="A86" s="107">
        <v>62</v>
      </c>
      <c r="B86" s="146" t="s">
        <v>197</v>
      </c>
      <c r="C86" s="109" t="s">
        <v>198</v>
      </c>
      <c r="D86" s="107">
        <v>2012013</v>
      </c>
      <c r="E86" s="147" t="s">
        <v>199</v>
      </c>
      <c r="F86" s="88"/>
      <c r="G86" s="74" t="s">
        <v>272</v>
      </c>
      <c r="H86" s="118"/>
      <c r="I86" s="83">
        <f t="shared" si="9"/>
        <v>0</v>
      </c>
      <c r="J86" s="78" t="str">
        <f t="shared" si="10"/>
        <v>dk</v>
      </c>
      <c r="K86" s="83" t="str">
        <f t="shared" si="11"/>
        <v>dk</v>
      </c>
      <c r="L86" s="78">
        <v>15</v>
      </c>
      <c r="M86" s="7"/>
    </row>
    <row r="87" spans="1:13" ht="12.95" customHeight="1" x14ac:dyDescent="0.25">
      <c r="A87" s="107">
        <v>69</v>
      </c>
      <c r="B87" s="110" t="s">
        <v>193</v>
      </c>
      <c r="C87" s="109" t="s">
        <v>194</v>
      </c>
      <c r="D87" s="107">
        <v>2010112</v>
      </c>
      <c r="E87" s="109" t="s">
        <v>213</v>
      </c>
      <c r="F87" s="88"/>
      <c r="G87" s="74" t="s">
        <v>272</v>
      </c>
      <c r="H87" s="118"/>
      <c r="I87" s="83">
        <f t="shared" si="9"/>
        <v>0</v>
      </c>
      <c r="J87" s="78" t="str">
        <f t="shared" si="10"/>
        <v>dk</v>
      </c>
      <c r="K87" s="83" t="str">
        <f t="shared" si="11"/>
        <v>dk</v>
      </c>
      <c r="L87" s="78">
        <v>16</v>
      </c>
      <c r="M87" s="7"/>
    </row>
    <row r="88" spans="1:13" ht="12.95" customHeight="1" x14ac:dyDescent="0.25">
      <c r="A88" s="107">
        <v>78</v>
      </c>
      <c r="B88" s="110" t="s">
        <v>229</v>
      </c>
      <c r="C88" s="109" t="s">
        <v>230</v>
      </c>
      <c r="D88" s="107">
        <v>2010139</v>
      </c>
      <c r="E88" s="109" t="s">
        <v>231</v>
      </c>
      <c r="F88" s="88"/>
      <c r="G88" s="74" t="s">
        <v>272</v>
      </c>
      <c r="H88" s="118"/>
      <c r="I88" s="83">
        <f t="shared" si="9"/>
        <v>0</v>
      </c>
      <c r="J88" s="78" t="str">
        <f t="shared" si="10"/>
        <v>dk</v>
      </c>
      <c r="K88" s="83" t="str">
        <f t="shared" si="11"/>
        <v>dk</v>
      </c>
      <c r="L88" s="78">
        <v>17</v>
      </c>
      <c r="M88" s="7"/>
    </row>
    <row r="89" spans="1:13" x14ac:dyDescent="0.25">
      <c r="A89" s="53"/>
      <c r="B89" s="54" t="s">
        <v>35</v>
      </c>
      <c r="C89" s="55"/>
      <c r="D89" s="55" t="s">
        <v>22</v>
      </c>
      <c r="E89" s="85"/>
      <c r="F89" s="56" t="s">
        <v>17</v>
      </c>
      <c r="G89" s="93">
        <v>44</v>
      </c>
      <c r="H89" s="56"/>
      <c r="I89" s="96"/>
      <c r="J89" s="84"/>
      <c r="K89" s="79"/>
      <c r="L89" s="80"/>
    </row>
    <row r="90" spans="1:13" x14ac:dyDescent="0.25">
      <c r="A90" s="58"/>
      <c r="B90" s="76" t="s">
        <v>29</v>
      </c>
      <c r="C90" s="76">
        <v>160</v>
      </c>
      <c r="D90" s="59" t="s">
        <v>28</v>
      </c>
      <c r="E90" s="59"/>
      <c r="F90" s="60" t="s">
        <v>3</v>
      </c>
      <c r="G90" s="94">
        <v>66</v>
      </c>
      <c r="H90" s="60"/>
      <c r="I90" s="97"/>
      <c r="J90" s="77"/>
      <c r="K90" s="77"/>
      <c r="L90" s="82"/>
    </row>
    <row r="91" spans="1:13" x14ac:dyDescent="0.25">
      <c r="A91" s="61" t="s">
        <v>4</v>
      </c>
      <c r="B91" s="62" t="s">
        <v>5</v>
      </c>
      <c r="C91" s="63"/>
      <c r="D91" s="64" t="s">
        <v>6</v>
      </c>
      <c r="E91" s="64" t="s">
        <v>7</v>
      </c>
      <c r="F91" s="65" t="s">
        <v>8</v>
      </c>
      <c r="G91" s="66" t="s">
        <v>18</v>
      </c>
      <c r="H91" s="65" t="s">
        <v>28</v>
      </c>
      <c r="I91" s="66" t="s">
        <v>30</v>
      </c>
      <c r="J91" s="66" t="s">
        <v>31</v>
      </c>
      <c r="K91" s="65" t="s">
        <v>19</v>
      </c>
      <c r="L91" s="67" t="s">
        <v>10</v>
      </c>
    </row>
    <row r="92" spans="1:13" x14ac:dyDescent="0.25">
      <c r="A92" s="68" t="s">
        <v>11</v>
      </c>
      <c r="B92" s="69" t="s">
        <v>12</v>
      </c>
      <c r="C92" s="70"/>
      <c r="D92" s="71"/>
      <c r="E92" s="71"/>
      <c r="F92" s="72" t="s">
        <v>20</v>
      </c>
      <c r="G92" s="95"/>
      <c r="H92" s="72" t="s">
        <v>27</v>
      </c>
      <c r="I92" s="72" t="s">
        <v>31</v>
      </c>
      <c r="J92" s="73" t="s">
        <v>32</v>
      </c>
      <c r="K92" s="72" t="s">
        <v>21</v>
      </c>
      <c r="L92" s="71" t="s">
        <v>15</v>
      </c>
    </row>
    <row r="93" spans="1:13" x14ac:dyDescent="0.25">
      <c r="A93" s="107">
        <v>82</v>
      </c>
      <c r="B93" s="113" t="s">
        <v>239</v>
      </c>
      <c r="C93" s="113" t="s">
        <v>240</v>
      </c>
      <c r="D93" s="114">
        <v>2016044</v>
      </c>
      <c r="E93" s="113" t="s">
        <v>100</v>
      </c>
      <c r="F93" s="88">
        <v>39.520000000000003</v>
      </c>
      <c r="G93" s="74"/>
      <c r="H93" s="118">
        <f t="shared" ref="H93:H105" si="12">$C$90/F93</f>
        <v>4.048582995951417</v>
      </c>
      <c r="I93" s="83">
        <f t="shared" ref="I93:I111" si="13">IF(F93&lt;$G$89,0,IF(AND(OR(F93=$G$89,F93&gt;$G$89),F93&lt;$G$90),F93-$G$89,IF(F93=$G$90,$G$90-$G$89,IF(F93&gt;$G$90,"dk"))))</f>
        <v>0</v>
      </c>
      <c r="J93" s="78">
        <f t="shared" ref="J93:J111" si="14">IF(G93="dk","dk",G93*5)</f>
        <v>0</v>
      </c>
      <c r="K93" s="83">
        <f t="shared" ref="K93:K111" si="15">IF(I93="dk","dk",IF(J93="dk","dk",I93+J93))</f>
        <v>0</v>
      </c>
      <c r="L93" s="78">
        <v>1</v>
      </c>
    </row>
    <row r="94" spans="1:13" x14ac:dyDescent="0.25">
      <c r="A94" s="107">
        <v>100</v>
      </c>
      <c r="B94" s="144" t="s">
        <v>265</v>
      </c>
      <c r="C94" s="145" t="s">
        <v>266</v>
      </c>
      <c r="D94" s="143">
        <v>2014002</v>
      </c>
      <c r="E94" s="145" t="s">
        <v>267</v>
      </c>
      <c r="F94" s="140">
        <v>41.85</v>
      </c>
      <c r="G94" s="74"/>
      <c r="H94" s="150">
        <f t="shared" si="12"/>
        <v>3.8231780167264038</v>
      </c>
      <c r="I94" s="83">
        <f t="shared" si="13"/>
        <v>0</v>
      </c>
      <c r="J94" s="78">
        <f t="shared" si="14"/>
        <v>0</v>
      </c>
      <c r="K94" s="83">
        <f t="shared" si="15"/>
        <v>0</v>
      </c>
      <c r="L94" s="78">
        <v>2</v>
      </c>
    </row>
    <row r="95" spans="1:13" x14ac:dyDescent="0.25">
      <c r="A95" s="107">
        <v>84</v>
      </c>
      <c r="B95" s="113" t="s">
        <v>233</v>
      </c>
      <c r="C95" s="113" t="s">
        <v>234</v>
      </c>
      <c r="D95" s="114">
        <v>2014073</v>
      </c>
      <c r="E95" s="113" t="s">
        <v>242</v>
      </c>
      <c r="F95" s="88">
        <v>42.43</v>
      </c>
      <c r="G95" s="74"/>
      <c r="H95" s="150">
        <f t="shared" si="12"/>
        <v>3.7709168041480083</v>
      </c>
      <c r="I95" s="83">
        <f t="shared" si="13"/>
        <v>0</v>
      </c>
      <c r="J95" s="78">
        <f t="shared" si="14"/>
        <v>0</v>
      </c>
      <c r="K95" s="83">
        <f t="shared" si="15"/>
        <v>0</v>
      </c>
      <c r="L95" s="78">
        <v>3</v>
      </c>
    </row>
    <row r="96" spans="1:13" x14ac:dyDescent="0.25">
      <c r="A96" s="107">
        <v>83</v>
      </c>
      <c r="B96" s="113" t="s">
        <v>111</v>
      </c>
      <c r="C96" s="113" t="s">
        <v>112</v>
      </c>
      <c r="D96" s="114">
        <v>2015057</v>
      </c>
      <c r="E96" s="113" t="s">
        <v>241</v>
      </c>
      <c r="F96" s="140">
        <v>44.16</v>
      </c>
      <c r="G96" s="74"/>
      <c r="H96" s="150">
        <f t="shared" si="12"/>
        <v>3.6231884057971016</v>
      </c>
      <c r="I96" s="83">
        <f t="shared" si="13"/>
        <v>0.15999999999999659</v>
      </c>
      <c r="J96" s="78">
        <f t="shared" si="14"/>
        <v>0</v>
      </c>
      <c r="K96" s="83">
        <f t="shared" si="15"/>
        <v>0.15999999999999659</v>
      </c>
      <c r="L96" s="78">
        <v>4</v>
      </c>
    </row>
    <row r="97" spans="1:12" x14ac:dyDescent="0.25">
      <c r="A97" s="107">
        <v>80</v>
      </c>
      <c r="B97" s="113" t="s">
        <v>233</v>
      </c>
      <c r="C97" s="113" t="s">
        <v>234</v>
      </c>
      <c r="D97" s="114">
        <v>2014074</v>
      </c>
      <c r="E97" s="113" t="s">
        <v>235</v>
      </c>
      <c r="F97" s="141">
        <v>47.04</v>
      </c>
      <c r="G97" s="74"/>
      <c r="H97" s="150">
        <f t="shared" si="12"/>
        <v>3.4013605442176873</v>
      </c>
      <c r="I97" s="83">
        <f t="shared" si="13"/>
        <v>3.0399999999999991</v>
      </c>
      <c r="J97" s="78">
        <f t="shared" si="14"/>
        <v>0</v>
      </c>
      <c r="K97" s="83">
        <f t="shared" si="15"/>
        <v>3.0399999999999991</v>
      </c>
      <c r="L97" s="78">
        <v>5</v>
      </c>
    </row>
    <row r="98" spans="1:12" x14ac:dyDescent="0.25">
      <c r="A98" s="107">
        <v>94</v>
      </c>
      <c r="B98" s="144" t="s">
        <v>256</v>
      </c>
      <c r="C98" s="145" t="s">
        <v>257</v>
      </c>
      <c r="D98" s="143">
        <v>2016013</v>
      </c>
      <c r="E98" s="145" t="s">
        <v>258</v>
      </c>
      <c r="F98" s="88">
        <v>36.39</v>
      </c>
      <c r="G98" s="74">
        <v>1</v>
      </c>
      <c r="H98" s="150">
        <f t="shared" si="12"/>
        <v>4.3968123110744708</v>
      </c>
      <c r="I98" s="83">
        <f t="shared" si="13"/>
        <v>0</v>
      </c>
      <c r="J98" s="78">
        <f t="shared" si="14"/>
        <v>5</v>
      </c>
      <c r="K98" s="83">
        <f t="shared" si="15"/>
        <v>5</v>
      </c>
      <c r="L98" s="78">
        <v>6</v>
      </c>
    </row>
    <row r="99" spans="1:12" x14ac:dyDescent="0.25">
      <c r="A99" s="107">
        <v>95</v>
      </c>
      <c r="B99" s="146" t="s">
        <v>66</v>
      </c>
      <c r="C99" s="109" t="s">
        <v>67</v>
      </c>
      <c r="D99" s="107">
        <v>2014068</v>
      </c>
      <c r="E99" s="109" t="s">
        <v>259</v>
      </c>
      <c r="F99" s="88">
        <v>38.549999999999997</v>
      </c>
      <c r="G99" s="74">
        <v>1</v>
      </c>
      <c r="H99" s="150">
        <f t="shared" si="12"/>
        <v>4.1504539559014271</v>
      </c>
      <c r="I99" s="83">
        <f t="shared" si="13"/>
        <v>0</v>
      </c>
      <c r="J99" s="78">
        <f t="shared" si="14"/>
        <v>5</v>
      </c>
      <c r="K99" s="83">
        <f t="shared" si="15"/>
        <v>5</v>
      </c>
      <c r="L99" s="78">
        <v>7</v>
      </c>
    </row>
    <row r="100" spans="1:12" x14ac:dyDescent="0.25">
      <c r="A100" s="107">
        <v>96</v>
      </c>
      <c r="B100" s="110" t="s">
        <v>204</v>
      </c>
      <c r="C100" s="109" t="s">
        <v>205</v>
      </c>
      <c r="D100" s="107">
        <v>2015085</v>
      </c>
      <c r="E100" s="109" t="s">
        <v>260</v>
      </c>
      <c r="F100" s="88">
        <v>38.200000000000003</v>
      </c>
      <c r="G100" s="74">
        <v>2</v>
      </c>
      <c r="H100" s="150">
        <f t="shared" si="12"/>
        <v>4.1884816753926701</v>
      </c>
      <c r="I100" s="83">
        <f t="shared" si="13"/>
        <v>0</v>
      </c>
      <c r="J100" s="78">
        <f t="shared" si="14"/>
        <v>10</v>
      </c>
      <c r="K100" s="83">
        <f t="shared" si="15"/>
        <v>10</v>
      </c>
      <c r="L100" s="78">
        <v>8</v>
      </c>
    </row>
    <row r="101" spans="1:12" x14ac:dyDescent="0.25">
      <c r="A101" s="107">
        <v>79</v>
      </c>
      <c r="B101" s="148" t="s">
        <v>111</v>
      </c>
      <c r="C101" s="148" t="s">
        <v>112</v>
      </c>
      <c r="D101" s="149">
        <v>2015058</v>
      </c>
      <c r="E101" s="148" t="s">
        <v>232</v>
      </c>
      <c r="F101" s="88">
        <v>50.06</v>
      </c>
      <c r="G101" s="74">
        <v>1</v>
      </c>
      <c r="H101" s="150">
        <f t="shared" si="12"/>
        <v>3.1961646024770274</v>
      </c>
      <c r="I101" s="83">
        <f t="shared" si="13"/>
        <v>6.0600000000000023</v>
      </c>
      <c r="J101" s="78">
        <f t="shared" si="14"/>
        <v>5</v>
      </c>
      <c r="K101" s="83">
        <f t="shared" si="15"/>
        <v>11.060000000000002</v>
      </c>
      <c r="L101" s="78">
        <v>9</v>
      </c>
    </row>
    <row r="102" spans="1:12" x14ac:dyDescent="0.25">
      <c r="A102" s="107">
        <v>93</v>
      </c>
      <c r="B102" s="108" t="s">
        <v>170</v>
      </c>
      <c r="C102" s="109" t="s">
        <v>171</v>
      </c>
      <c r="D102" s="107">
        <v>2015052</v>
      </c>
      <c r="E102" s="109" t="s">
        <v>255</v>
      </c>
      <c r="F102" s="88">
        <v>36.619999999999997</v>
      </c>
      <c r="G102" s="74">
        <v>3</v>
      </c>
      <c r="H102" s="150">
        <f t="shared" si="12"/>
        <v>4.3691971600218462</v>
      </c>
      <c r="I102" s="83">
        <f t="shared" si="13"/>
        <v>0</v>
      </c>
      <c r="J102" s="78">
        <f t="shared" si="14"/>
        <v>15</v>
      </c>
      <c r="K102" s="83">
        <f t="shared" si="15"/>
        <v>15</v>
      </c>
      <c r="L102" s="78">
        <v>10</v>
      </c>
    </row>
    <row r="103" spans="1:12" x14ac:dyDescent="0.25">
      <c r="A103" s="107">
        <v>88</v>
      </c>
      <c r="B103" s="144" t="s">
        <v>63</v>
      </c>
      <c r="C103" s="109" t="s">
        <v>104</v>
      </c>
      <c r="D103" s="107">
        <v>2014001</v>
      </c>
      <c r="E103" s="109" t="s">
        <v>247</v>
      </c>
      <c r="F103" s="88">
        <v>40.85</v>
      </c>
      <c r="G103" s="74">
        <v>4</v>
      </c>
      <c r="H103" s="150">
        <f t="shared" si="12"/>
        <v>3.9167686658506731</v>
      </c>
      <c r="I103" s="83">
        <f t="shared" si="13"/>
        <v>0</v>
      </c>
      <c r="J103" s="78">
        <f t="shared" si="14"/>
        <v>20</v>
      </c>
      <c r="K103" s="83">
        <f t="shared" si="15"/>
        <v>20</v>
      </c>
      <c r="L103" s="78">
        <v>11</v>
      </c>
    </row>
    <row r="104" spans="1:12" x14ac:dyDescent="0.25">
      <c r="A104" s="107">
        <v>90</v>
      </c>
      <c r="B104" s="108" t="s">
        <v>251</v>
      </c>
      <c r="C104" s="109" t="s">
        <v>252</v>
      </c>
      <c r="D104" s="107">
        <v>2014003</v>
      </c>
      <c r="E104" s="109" t="s">
        <v>253</v>
      </c>
      <c r="F104" s="88">
        <v>65.36</v>
      </c>
      <c r="G104" s="74">
        <v>2</v>
      </c>
      <c r="H104" s="150">
        <f t="shared" si="12"/>
        <v>2.4479804161566707</v>
      </c>
      <c r="I104" s="83">
        <f t="shared" si="13"/>
        <v>21.36</v>
      </c>
      <c r="J104" s="78">
        <f t="shared" si="14"/>
        <v>10</v>
      </c>
      <c r="K104" s="83">
        <f t="shared" si="15"/>
        <v>31.36</v>
      </c>
      <c r="L104" s="78">
        <v>12</v>
      </c>
    </row>
    <row r="105" spans="1:12" x14ac:dyDescent="0.25">
      <c r="A105" s="107">
        <v>92</v>
      </c>
      <c r="B105" s="108" t="s">
        <v>95</v>
      </c>
      <c r="C105" s="109" t="s">
        <v>96</v>
      </c>
      <c r="D105" s="107">
        <v>2010137</v>
      </c>
      <c r="E105" s="109" t="s">
        <v>254</v>
      </c>
      <c r="F105" s="88">
        <v>55.6</v>
      </c>
      <c r="G105" s="74">
        <v>4</v>
      </c>
      <c r="H105" s="150">
        <f t="shared" si="12"/>
        <v>2.8776978417266186</v>
      </c>
      <c r="I105" s="83">
        <f t="shared" si="13"/>
        <v>11.600000000000001</v>
      </c>
      <c r="J105" s="78">
        <f t="shared" si="14"/>
        <v>20</v>
      </c>
      <c r="K105" s="83">
        <f t="shared" si="15"/>
        <v>31.6</v>
      </c>
      <c r="L105" s="78">
        <v>13</v>
      </c>
    </row>
    <row r="106" spans="1:12" x14ac:dyDescent="0.25">
      <c r="A106" s="107">
        <v>85</v>
      </c>
      <c r="B106" s="108" t="s">
        <v>243</v>
      </c>
      <c r="C106" s="109" t="s">
        <v>244</v>
      </c>
      <c r="D106" s="107">
        <v>2016012</v>
      </c>
      <c r="E106" s="109" t="s">
        <v>245</v>
      </c>
      <c r="F106" s="88"/>
      <c r="G106" s="74" t="s">
        <v>272</v>
      </c>
      <c r="H106" s="150"/>
      <c r="I106" s="83">
        <f t="shared" si="13"/>
        <v>0</v>
      </c>
      <c r="J106" s="78" t="str">
        <f t="shared" si="14"/>
        <v>dk</v>
      </c>
      <c r="K106" s="83" t="str">
        <f t="shared" si="15"/>
        <v>dk</v>
      </c>
      <c r="L106" s="78">
        <v>14</v>
      </c>
    </row>
    <row r="107" spans="1:12" x14ac:dyDescent="0.25">
      <c r="A107" s="107">
        <v>86</v>
      </c>
      <c r="B107" s="146" t="s">
        <v>56</v>
      </c>
      <c r="C107" s="109" t="s">
        <v>57</v>
      </c>
      <c r="D107" s="107">
        <v>2012011</v>
      </c>
      <c r="E107" s="109" t="s">
        <v>173</v>
      </c>
      <c r="F107" s="88"/>
      <c r="G107" s="74" t="s">
        <v>272</v>
      </c>
      <c r="H107" s="150"/>
      <c r="I107" s="83">
        <f t="shared" si="13"/>
        <v>0</v>
      </c>
      <c r="J107" s="78" t="str">
        <f t="shared" si="14"/>
        <v>dk</v>
      </c>
      <c r="K107" s="83" t="str">
        <f t="shared" si="15"/>
        <v>dk</v>
      </c>
      <c r="L107" s="78">
        <v>15</v>
      </c>
    </row>
    <row r="108" spans="1:12" x14ac:dyDescent="0.25">
      <c r="A108" s="107">
        <v>87</v>
      </c>
      <c r="B108" s="144" t="s">
        <v>153</v>
      </c>
      <c r="C108" s="109" t="s">
        <v>96</v>
      </c>
      <c r="D108" s="107">
        <v>2014066</v>
      </c>
      <c r="E108" s="109" t="s">
        <v>246</v>
      </c>
      <c r="F108" s="88"/>
      <c r="G108" s="74" t="s">
        <v>272</v>
      </c>
      <c r="H108" s="150"/>
      <c r="I108" s="83">
        <f t="shared" si="13"/>
        <v>0</v>
      </c>
      <c r="J108" s="78" t="str">
        <f t="shared" si="14"/>
        <v>dk</v>
      </c>
      <c r="K108" s="83" t="str">
        <f t="shared" si="15"/>
        <v>dk</v>
      </c>
      <c r="L108" s="78">
        <v>16</v>
      </c>
    </row>
    <row r="109" spans="1:12" x14ac:dyDescent="0.25">
      <c r="A109" s="107">
        <v>97</v>
      </c>
      <c r="B109" s="110" t="s">
        <v>56</v>
      </c>
      <c r="C109" s="109" t="s">
        <v>90</v>
      </c>
      <c r="D109" s="107">
        <v>2013008</v>
      </c>
      <c r="E109" s="109" t="s">
        <v>261</v>
      </c>
      <c r="F109" s="88"/>
      <c r="G109" s="74" t="s">
        <v>272</v>
      </c>
      <c r="H109" s="150"/>
      <c r="I109" s="83">
        <f t="shared" si="13"/>
        <v>0</v>
      </c>
      <c r="J109" s="78" t="str">
        <f t="shared" si="14"/>
        <v>dk</v>
      </c>
      <c r="K109" s="83" t="str">
        <f t="shared" si="15"/>
        <v>dk</v>
      </c>
      <c r="L109" s="78">
        <v>17</v>
      </c>
    </row>
    <row r="110" spans="1:12" x14ac:dyDescent="0.25">
      <c r="A110" s="107">
        <v>98</v>
      </c>
      <c r="B110" s="144" t="s">
        <v>42</v>
      </c>
      <c r="C110" s="109" t="s">
        <v>43</v>
      </c>
      <c r="D110" s="107">
        <v>2015045</v>
      </c>
      <c r="E110" s="109" t="s">
        <v>262</v>
      </c>
      <c r="F110" s="140"/>
      <c r="G110" s="74" t="s">
        <v>272</v>
      </c>
      <c r="H110" s="150"/>
      <c r="I110" s="83">
        <f t="shared" si="13"/>
        <v>0</v>
      </c>
      <c r="J110" s="78" t="str">
        <f t="shared" si="14"/>
        <v>dk</v>
      </c>
      <c r="K110" s="83" t="str">
        <f t="shared" si="15"/>
        <v>dk</v>
      </c>
      <c r="L110" s="78">
        <v>18</v>
      </c>
    </row>
    <row r="111" spans="1:12" x14ac:dyDescent="0.25">
      <c r="A111" s="107">
        <v>99</v>
      </c>
      <c r="B111" s="108" t="s">
        <v>263</v>
      </c>
      <c r="C111" s="109" t="s">
        <v>264</v>
      </c>
      <c r="D111" s="107">
        <v>2015003</v>
      </c>
      <c r="E111" s="109" t="s">
        <v>218</v>
      </c>
      <c r="F111" s="141"/>
      <c r="G111" s="74" t="s">
        <v>272</v>
      </c>
      <c r="H111" s="150"/>
      <c r="I111" s="83">
        <f t="shared" si="13"/>
        <v>0</v>
      </c>
      <c r="J111" s="78" t="str">
        <f t="shared" si="14"/>
        <v>dk</v>
      </c>
      <c r="K111" s="83" t="str">
        <f t="shared" si="15"/>
        <v>dk</v>
      </c>
      <c r="L111" s="78">
        <v>19</v>
      </c>
    </row>
    <row r="112" spans="1:12" x14ac:dyDescent="0.25">
      <c r="A112" s="107">
        <v>81</v>
      </c>
      <c r="B112" s="148" t="s">
        <v>236</v>
      </c>
      <c r="C112" s="148" t="s">
        <v>237</v>
      </c>
      <c r="D112" s="149" t="s">
        <v>50</v>
      </c>
      <c r="E112" s="148" t="s">
        <v>238</v>
      </c>
      <c r="F112" s="88"/>
      <c r="G112" s="74"/>
      <c r="H112" s="150"/>
      <c r="I112" s="83"/>
      <c r="J112" s="78"/>
      <c r="K112" s="83"/>
      <c r="L112" s="78">
        <v>20</v>
      </c>
    </row>
    <row r="113" spans="1:12" x14ac:dyDescent="0.25">
      <c r="A113" s="107">
        <v>89</v>
      </c>
      <c r="B113" s="146" t="s">
        <v>248</v>
      </c>
      <c r="C113" s="109" t="s">
        <v>249</v>
      </c>
      <c r="D113" s="107" t="s">
        <v>50</v>
      </c>
      <c r="E113" s="109" t="s">
        <v>250</v>
      </c>
      <c r="F113" s="141"/>
      <c r="G113" s="74"/>
      <c r="H113" s="150"/>
      <c r="I113" s="83"/>
      <c r="J113" s="78"/>
      <c r="K113" s="83"/>
      <c r="L113" s="78">
        <v>21</v>
      </c>
    </row>
  </sheetData>
  <sheetProtection password="E995" sheet="1" objects="1" scenarios="1"/>
  <protectedRanges>
    <protectedRange password="8231" sqref="H1:H2 F1:F4 H34:H35 F34:F37 H68:H69 F68:F71 H89:H90 F89:F92" name="Bereik1"/>
  </protectedRanges>
  <sortState ref="A93:K113">
    <sortCondition ref="K93:K113"/>
    <sortCondition ref="F93:F113"/>
  </sortState>
  <pageMargins left="0.19685039370078741" right="0.19685039370078741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25BD7-C1D8-45CF-84F2-957779546B3B}">
  <dimension ref="F1:M1"/>
  <sheetViews>
    <sheetView topLeftCell="A2" workbookViewId="0">
      <selection activeCell="K24" sqref="A1:XFD1048576"/>
    </sheetView>
  </sheetViews>
  <sheetFormatPr defaultRowHeight="12" x14ac:dyDescent="0.2"/>
  <cols>
    <col min="1" max="5" width="9.140625" style="99"/>
    <col min="6" max="11" width="9.140625" style="101"/>
    <col min="12" max="12" width="9.140625" style="102"/>
    <col min="13" max="13" width="9.140625" style="103"/>
    <col min="14" max="16384" width="9.140625" style="99"/>
  </cols>
  <sheetData/>
  <protectedRanges>
    <protectedRange password="8231" sqref="E36:F37" name="Bereik1_2"/>
    <protectedRange password="8231" sqref="E41:F44" name="Bereik1_1_1"/>
    <protectedRange password="8231" sqref="E48:F51" name="Bereik1_2_3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Tijd-Fout-Uit</vt:lpstr>
      <vt:lpstr>beste 3</vt:lpstr>
      <vt:lpstr>Vast Parcours</vt:lpstr>
      <vt:lpstr>Jumping</vt:lpstr>
      <vt:lpstr>beste comb.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Harrie van Gemert</dc:creator>
  <cp:lastModifiedBy>Raymund</cp:lastModifiedBy>
  <cp:lastPrinted>2017-12-17T16:58:42Z</cp:lastPrinted>
  <dcterms:created xsi:type="dcterms:W3CDTF">2017-10-06T17:51:00Z</dcterms:created>
  <dcterms:modified xsi:type="dcterms:W3CDTF">2017-12-17T21:52:45Z</dcterms:modified>
</cp:coreProperties>
</file>